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B73FF46C-E7F7-4EF0-9BA0-B34FE93546B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거래내역서" sheetId="1" r:id="rId1"/>
    <sheet name="김치" sheetId="19" r:id="rId2"/>
    <sheet name="김치상세" sheetId="20" r:id="rId3"/>
    <sheet name="흑돼지" sheetId="21" r:id="rId4"/>
    <sheet name="흑돼지상세" sheetId="22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22" l="1"/>
  <c r="R18" i="22"/>
  <c r="R17" i="22"/>
  <c r="R16" i="22"/>
  <c r="R15" i="22"/>
  <c r="R14" i="22"/>
  <c r="R13" i="22"/>
  <c r="R12" i="22"/>
  <c r="R11" i="22"/>
  <c r="R10" i="22"/>
  <c r="R9" i="22"/>
  <c r="R8" i="22"/>
  <c r="R7" i="22"/>
  <c r="R6" i="22"/>
  <c r="R5" i="22"/>
  <c r="R4" i="22"/>
  <c r="R3" i="22"/>
  <c r="R2" i="22"/>
  <c r="R12" i="20"/>
  <c r="R11" i="20"/>
  <c r="R10" i="20"/>
  <c r="R9" i="20"/>
  <c r="R8" i="20"/>
  <c r="R7" i="20"/>
  <c r="R6" i="20"/>
  <c r="R5" i="20"/>
  <c r="R4" i="20"/>
  <c r="R3" i="20"/>
  <c r="R2" i="20"/>
  <c r="V44" i="21" l="1"/>
  <c r="N44" i="21"/>
  <c r="V43" i="21"/>
  <c r="N43" i="21"/>
  <c r="V42" i="21"/>
  <c r="N42" i="21"/>
  <c r="V41" i="21"/>
  <c r="N41" i="21"/>
  <c r="V40" i="21"/>
  <c r="N40" i="21"/>
  <c r="V39" i="21"/>
  <c r="N39" i="21"/>
  <c r="V38" i="21"/>
  <c r="N38" i="21"/>
  <c r="V37" i="21"/>
  <c r="N37" i="21"/>
  <c r="V36" i="21"/>
  <c r="N36" i="21"/>
  <c r="V35" i="21"/>
  <c r="N35" i="21"/>
  <c r="V34" i="21"/>
  <c r="N34" i="21"/>
  <c r="V33" i="21"/>
  <c r="N33" i="21"/>
  <c r="V32" i="21"/>
  <c r="N32" i="21"/>
  <c r="V31" i="21"/>
  <c r="N31" i="21"/>
  <c r="V30" i="21"/>
  <c r="N30" i="21"/>
  <c r="V29" i="21"/>
  <c r="N29" i="21"/>
  <c r="V28" i="21"/>
  <c r="N28" i="21"/>
  <c r="V27" i="21"/>
  <c r="N27" i="21"/>
  <c r="V26" i="21"/>
  <c r="N26" i="21"/>
  <c r="V25" i="21"/>
  <c r="N25" i="21"/>
  <c r="V24" i="21"/>
  <c r="N24" i="21"/>
  <c r="V23" i="21"/>
  <c r="N23" i="21"/>
  <c r="V22" i="21"/>
  <c r="N22" i="21"/>
  <c r="V21" i="21"/>
  <c r="N21" i="21"/>
  <c r="V20" i="21"/>
  <c r="N20" i="21"/>
  <c r="V19" i="21"/>
  <c r="N19" i="21"/>
  <c r="V18" i="21"/>
  <c r="N18" i="21"/>
  <c r="V17" i="21"/>
  <c r="N17" i="21"/>
  <c r="V16" i="21"/>
  <c r="N16" i="21"/>
  <c r="V15" i="21"/>
  <c r="E14" i="21" s="1"/>
  <c r="N15" i="21"/>
  <c r="V14" i="21"/>
  <c r="N14" i="21"/>
  <c r="V44" i="19"/>
  <c r="N44" i="19"/>
  <c r="V43" i="19"/>
  <c r="N43" i="19"/>
  <c r="V42" i="19"/>
  <c r="N42" i="19"/>
  <c r="V41" i="19"/>
  <c r="N41" i="19"/>
  <c r="V40" i="19"/>
  <c r="N40" i="19"/>
  <c r="V39" i="19"/>
  <c r="N39" i="19"/>
  <c r="V38" i="19"/>
  <c r="N38" i="19"/>
  <c r="V37" i="19"/>
  <c r="N37" i="19"/>
  <c r="V36" i="19"/>
  <c r="N36" i="19"/>
  <c r="V35" i="19"/>
  <c r="N35" i="19"/>
  <c r="V34" i="19"/>
  <c r="N34" i="19"/>
  <c r="V33" i="19"/>
  <c r="N33" i="19"/>
  <c r="V32" i="19"/>
  <c r="N32" i="19"/>
  <c r="V31" i="19"/>
  <c r="N31" i="19"/>
  <c r="V30" i="19"/>
  <c r="N30" i="19"/>
  <c r="V29" i="19"/>
  <c r="N29" i="19"/>
  <c r="V28" i="19"/>
  <c r="N28" i="19"/>
  <c r="V27" i="19"/>
  <c r="N27" i="19"/>
  <c r="V26" i="19"/>
  <c r="N26" i="19"/>
  <c r="V25" i="19"/>
  <c r="N25" i="19"/>
  <c r="V24" i="19"/>
  <c r="N24" i="19"/>
  <c r="V23" i="19"/>
  <c r="N23" i="19"/>
  <c r="V22" i="19"/>
  <c r="N22" i="19"/>
  <c r="V21" i="19"/>
  <c r="N21" i="19"/>
  <c r="V20" i="19"/>
  <c r="N20" i="19"/>
  <c r="V19" i="19"/>
  <c r="N19" i="19"/>
  <c r="V18" i="19"/>
  <c r="N18" i="19"/>
  <c r="V17" i="19"/>
  <c r="N17" i="19"/>
  <c r="V16" i="19"/>
  <c r="N16" i="19"/>
  <c r="V15" i="19"/>
  <c r="N15" i="19"/>
  <c r="V14" i="19"/>
  <c r="E14" i="19" s="1"/>
  <c r="N14" i="19"/>
  <c r="E37" i="19" s="1"/>
  <c r="E38" i="19" s="1"/>
  <c r="N45" i="1"/>
  <c r="E37" i="1"/>
  <c r="E38" i="1" s="1"/>
  <c r="E37" i="21" l="1"/>
  <c r="E38" i="21" s="1"/>
  <c r="B44" i="21" s="1"/>
  <c r="V15" i="1" s="1"/>
  <c r="V45" i="21"/>
  <c r="V45" i="19"/>
  <c r="B44" i="19"/>
  <c r="V14" i="1" s="1"/>
  <c r="N45" i="21"/>
  <c r="N45" i="19"/>
  <c r="V45" i="1" l="1"/>
  <c r="E14" i="1" s="1"/>
  <c r="B44" i="1" s="1"/>
</calcChain>
</file>

<file path=xl/sharedStrings.xml><?xml version="1.0" encoding="utf-8"?>
<sst xmlns="http://schemas.openxmlformats.org/spreadsheetml/2006/main" count="637" uniqueCount="277">
  <si>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</si>
  <si>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</si>
  <si>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</si>
  <si>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</si>
  <si>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</si>
  <si>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</si>
  <si>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</si>
  <si>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</si>
  <si>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</si>
  <si>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</si>
  <si>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</si>
  <si>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</si>
  <si>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</si>
  <si>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</si>
  <si>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</si>
  <si>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</si>
  <si>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</si>
  <si>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</si>
  <si>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</si>
  <si>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</si>
  <si>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</si>
  <si>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</si>
  <si>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</si>
  <si>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</si>
  <si>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</si>
  <si>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</si>
  <si>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</si>
  <si>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</si>
  <si>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</si>
  <si>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</si>
  <si>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</si>
  <si>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</si>
  <si>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</si>
  <si>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</si>
  <si>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</si>
  <si>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</si>
  <si>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</si>
  <si>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</si>
  <si>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</si>
  <si>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</si>
  <si>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</si>
  <si>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</si>
  <si>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</si>
  <si>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</si>
  <si>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</si>
  <si>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</si>
  <si>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</si>
  <si>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</si>
  <si>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</si>
  <si>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</si>
  <si>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</si>
  <si>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</si>
  <si>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</si>
  <si>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</si>
  <si>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</si>
  <si>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</si>
  <si>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</si>
  <si>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</si>
  <si>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로운푸드 총 정산</t>
    <phoneticPr fontId="5" type="noConversion"/>
  </si>
  <si>
    <t>김치</t>
    <phoneticPr fontId="3" type="noConversion"/>
  </si>
  <si>
    <t>농협 301-0295-3167-41 로운푸드</t>
    <phoneticPr fontId="3" type="noConversion"/>
  </si>
  <si>
    <t>2023년 12월</t>
    <phoneticPr fontId="3" type="noConversion"/>
  </si>
  <si>
    <t>로운푸드(해풍김치)</t>
    <phoneticPr fontId="5" type="noConversion"/>
  </si>
  <si>
    <t>날짜</t>
    <phoneticPr fontId="5" type="noConversion"/>
  </si>
  <si>
    <t>2023년 12월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</si>
  <si>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</si>
  <si>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</si>
  <si>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</si>
  <si>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농협(이정수) 702032-56-027483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</si>
  <si>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</si>
  <si>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</si>
  <si>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</si>
  <si>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</si>
  <si>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11 일</t>
    <phoneticPr fontId="5" type="noConversion"/>
  </si>
  <si>
    <t>로운푸드(흑돼지)</t>
    <phoneticPr fontId="5" type="noConversion"/>
  </si>
  <si>
    <t>23년 12월</t>
    <phoneticPr fontId="5" type="noConversion"/>
  </si>
  <si>
    <t>흑돼지</t>
    <phoneticPr fontId="3" type="noConversion"/>
  </si>
  <si>
    <t>한가득/11월정산</t>
    <phoneticPr fontId="3" type="noConversion"/>
  </si>
  <si>
    <t>수집일</t>
    <phoneticPr fontId="15" type="noConversion"/>
  </si>
  <si>
    <t>주문메모</t>
    <phoneticPr fontId="15" type="noConversion"/>
  </si>
  <si>
    <t>주문번호</t>
    <phoneticPr fontId="15" type="noConversion"/>
  </si>
  <si>
    <t>수취인</t>
    <phoneticPr fontId="5" type="noConversion"/>
  </si>
  <si>
    <t>수취인핸드폰</t>
    <phoneticPr fontId="5" type="noConversion"/>
  </si>
  <si>
    <t>수량</t>
    <phoneticPr fontId="5" type="noConversion"/>
  </si>
  <si>
    <t>수취인주소</t>
  </si>
  <si>
    <t>상품명</t>
  </si>
  <si>
    <t>배송메세지</t>
    <phoneticPr fontId="5" type="noConversion"/>
  </si>
  <si>
    <t>주문인</t>
    <phoneticPr fontId="15" type="noConversion"/>
  </si>
  <si>
    <t>주문인 연락처</t>
    <phoneticPr fontId="15" type="noConversion"/>
  </si>
  <si>
    <t>업체명</t>
    <phoneticPr fontId="15" type="noConversion"/>
  </si>
  <si>
    <t>업체연락처</t>
    <phoneticPr fontId="15" type="noConversion"/>
  </si>
  <si>
    <t>비고</t>
    <phoneticPr fontId="15" type="noConversion"/>
  </si>
  <si>
    <t>송장번호</t>
    <phoneticPr fontId="15" type="noConversion"/>
  </si>
  <si>
    <t>택배사/발주일</t>
    <phoneticPr fontId="5" type="noConversion"/>
  </si>
  <si>
    <t>입금액</t>
    <phoneticPr fontId="5" type="noConversion"/>
  </si>
  <si>
    <t>합계</t>
    <phoneticPr fontId="15" type="noConversion"/>
  </si>
  <si>
    <t>일자별 합계</t>
    <phoneticPr fontId="15" type="noConversion"/>
  </si>
  <si>
    <t>2023-12-04 오후 12:38:42</t>
  </si>
  <si>
    <t>MWNA231204-00000146 102117</t>
  </si>
  <si>
    <t>42074368</t>
  </si>
  <si>
    <t>이정림</t>
  </si>
  <si>
    <t>010-5058-5827</t>
  </si>
  <si>
    <t>부산 강서구 녹산산업중로 120 (송정동) 재영테크B동 1층</t>
  </si>
  <si>
    <t>해풍 생 포기김치 5kg</t>
  </si>
  <si>
    <t>부재 시 문 앞에 놓아주세요</t>
  </si>
  <si>
    <t>시골청년</t>
    <phoneticPr fontId="5" type="noConversion"/>
  </si>
  <si>
    <t>1800-6202</t>
    <phoneticPr fontId="5" type="noConversion"/>
  </si>
  <si>
    <t>2023-12-07 오후 5:09:49</t>
  </si>
  <si>
    <t>MWNA231207-00000127 102691</t>
  </si>
  <si>
    <t>42080992</t>
  </si>
  <si>
    <t>보물</t>
  </si>
  <si>
    <t>010-9088-4743</t>
  </si>
  <si>
    <t>서울 동대문구 한천로 248 (휘경동, 주공아파트) 108동 2303호</t>
  </si>
  <si>
    <t>2023-12-07 오후 2:01:57</t>
  </si>
  <si>
    <t>MWNA231207-00000076 102657</t>
  </si>
  <si>
    <t>42080608</t>
  </si>
  <si>
    <t>오미진</t>
  </si>
  <si>
    <t>010-3898-2516</t>
  </si>
  <si>
    <t>광주 남구 군분로78번길 9 (월산동) 행복빌라 301호</t>
  </si>
  <si>
    <t>해풍 생 포기김치10kg</t>
  </si>
  <si>
    <t/>
  </si>
  <si>
    <t>2023-12-11 오전 8:33:40</t>
  </si>
  <si>
    <t>MWNA231210-00000048 102928</t>
  </si>
  <si>
    <t>42084241</t>
  </si>
  <si>
    <t>강영선</t>
  </si>
  <si>
    <t>010-5955-9388</t>
  </si>
  <si>
    <t>경북 포항시 북구 침촌지구로 10 (장성동, 장성 푸르지오) 102동 1005호</t>
  </si>
  <si>
    <t>2023-12-14 오전 8:35:27</t>
  </si>
  <si>
    <t>MWNA231213-00000333 103623</t>
  </si>
  <si>
    <t>42088715</t>
  </si>
  <si>
    <t>염귀만</t>
  </si>
  <si>
    <t>010-9689-8488</t>
  </si>
  <si>
    <t>서울 은평구 불광로 64 (불광동, 불광롯데캐슬) 103동301호</t>
  </si>
  <si>
    <t>2023-12-18 오후 2:27:03</t>
  </si>
  <si>
    <t>MWNA231218-00000363 104523</t>
  </si>
  <si>
    <t>42092889</t>
  </si>
  <si>
    <t>박혜선</t>
  </si>
  <si>
    <t>010-9903-3216</t>
  </si>
  <si>
    <t>경기 광주시 신현동 961-15 삼성그린빌 103동 202호</t>
  </si>
  <si>
    <t>2023-12-20 오후 4:59:21</t>
  </si>
  <si>
    <t>MWNA231220-00000288 105094</t>
  </si>
  <si>
    <t>42095694</t>
  </si>
  <si>
    <t>신영애</t>
  </si>
  <si>
    <t>010-2794-3364</t>
  </si>
  <si>
    <t>경기 용인시 기흥구 동백8로 27 (동백동, 호수마을휴먼시아) 1502동 1701호</t>
  </si>
  <si>
    <t>2023-12-21 오전 8:53:32</t>
  </si>
  <si>
    <t>MWNA231221-00000011 105150</t>
  </si>
  <si>
    <t>42096164</t>
  </si>
  <si>
    <t>이영섭</t>
  </si>
  <si>
    <t>010-2767-1144</t>
  </si>
  <si>
    <t>서울 관악구 법원단지12길 25 (신림동, 한신위너스) 402호</t>
  </si>
  <si>
    <t>갓담은 생김치로 부탁드려요</t>
  </si>
  <si>
    <t>2023-12-26 오전 8:34:10</t>
  </si>
  <si>
    <t>MWNA231225-00000039 105664</t>
  </si>
  <si>
    <t>42099549</t>
  </si>
  <si>
    <t>2023-12-22 오후 4:32:38</t>
  </si>
  <si>
    <t>MWNA231222-00000120 105442</t>
  </si>
  <si>
    <t>42097897</t>
  </si>
  <si>
    <t>2023-12-26 오전 8:34:13</t>
  </si>
  <si>
    <t>MWNA231226-00000004 105736</t>
  </si>
  <si>
    <t>42099621</t>
  </si>
  <si>
    <t>장지훈</t>
  </si>
  <si>
    <t>010-2445-2097</t>
  </si>
  <si>
    <t>서울 구로구 구일로4길 65 (구로동, 구로주공아파트) 106동 1507호</t>
  </si>
  <si>
    <t>2023-11-30 오전 11:47:26</t>
  </si>
  <si>
    <t>MWNA231130-00000054 101365</t>
  </si>
  <si>
    <t>42067924</t>
  </si>
  <si>
    <t>송교호</t>
  </si>
  <si>
    <t>010-3789-2397</t>
  </si>
  <si>
    <t>경기 포천시 군내면 청군로 3422 (하성북리) 경기 포천시 군내면 하성북리 660-1</t>
  </si>
  <si>
    <t>제주 흑돼지 양념 왕구이 1.1kg + 1.1kg</t>
  </si>
  <si>
    <t>2023-11-30 오후 1:53:32</t>
  </si>
  <si>
    <t>MWNA231130-00000121 101422</t>
  </si>
  <si>
    <t>42068241</t>
  </si>
  <si>
    <t>홍영후</t>
  </si>
  <si>
    <t>010-7336-5141</t>
  </si>
  <si>
    <t>인천 연수구 원인재로 59 (동춘동, 한양2차아파트) 28동107호</t>
  </si>
  <si>
    <t>2023-12-04 오전 9:26:11</t>
  </si>
  <si>
    <t>MWNA231203-00000096 101954</t>
  </si>
  <si>
    <t>42073709</t>
  </si>
  <si>
    <t>이상훈</t>
  </si>
  <si>
    <t>010-8846-4276</t>
  </si>
  <si>
    <t>서울 노원구 수락산로 174 (상계동, 상계주공14단지아파트) 1425동 502호</t>
  </si>
  <si>
    <t>2023-12-05 오전 10:23:22</t>
  </si>
  <si>
    <t>MWNA231205-00000019 102298</t>
  </si>
  <si>
    <t>42076363</t>
  </si>
  <si>
    <t>정선영</t>
  </si>
  <si>
    <t>010-8635-5537</t>
  </si>
  <si>
    <t>경기 용인시 수지구 진산로34번길 29 (풍덕천동, 진산마을삼성래미안7차아파트) 712동401호</t>
  </si>
  <si>
    <t>2023-12-05 오전 8:12:41</t>
  </si>
  <si>
    <t>M1701716482752 630532</t>
  </si>
  <si>
    <t>42075997</t>
  </si>
  <si>
    <t>이경헌</t>
  </si>
  <si>
    <t>010-3445-0436</t>
  </si>
  <si>
    <t>경기 의왕시 부곡중앙남6길 53 삼신아파트 3동 409호</t>
  </si>
  <si>
    <t>[제주 흑돼지 양념 왕구이]1.1kg (2-3인분)</t>
  </si>
  <si>
    <t>문 앞 배송 부탁합니다</t>
  </si>
  <si>
    <t>행복한해남농장</t>
    <phoneticPr fontId="5" type="noConversion"/>
  </si>
  <si>
    <t>1688-6287</t>
  </si>
  <si>
    <t>2023-12-05 오후 5:52:34</t>
  </si>
  <si>
    <t>MWNA231205-00000161 102414</t>
  </si>
  <si>
    <t>42077475</t>
  </si>
  <si>
    <t>하태만</t>
  </si>
  <si>
    <t>010-8008-5330</t>
  </si>
  <si>
    <t>서울 도봉구 마들로 859-19 (도봉동, 도봉한신아파트) 102동 1605호</t>
  </si>
  <si>
    <t>2023-12-14 오전 9:41:41</t>
  </si>
  <si>
    <t>MWNA231214-00000030 103683</t>
  </si>
  <si>
    <t>42088860</t>
  </si>
  <si>
    <t>김경미</t>
  </si>
  <si>
    <t>010-6264-8560</t>
  </si>
  <si>
    <t>전남 나주시 그린로 63 (빛가람동, 빛가람엘에이치1단지 아파트) 111동602호</t>
  </si>
  <si>
    <t>2023-12-13 오후 2:06:14</t>
  </si>
  <si>
    <t>MWNA231213-00000253 103555</t>
  </si>
  <si>
    <t>42087997</t>
  </si>
  <si>
    <t>이동규</t>
  </si>
  <si>
    <t>010-6458-8387</t>
  </si>
  <si>
    <t>경기 용인시 기흥구 구성로 470 (청덕동, 물푸레마을4단지 경남아너스빌) 401-104</t>
  </si>
  <si>
    <t>2023-12-18 오전 9:00:46</t>
  </si>
  <si>
    <t>MWNA231215-00000199 104040</t>
  </si>
  <si>
    <t>42091936</t>
  </si>
  <si>
    <t>최혜성</t>
  </si>
  <si>
    <t>010-5639-0120</t>
  </si>
  <si>
    <t>전북 김제시 용지면 금백로 845-3 (신정리) 1층</t>
  </si>
  <si>
    <t>2023-12-18 오전 8:51:28</t>
  </si>
  <si>
    <t>M1702816547410 634940</t>
  </si>
  <si>
    <t>42091850</t>
  </si>
  <si>
    <t>윤민숙</t>
  </si>
  <si>
    <t>010-2311-4874</t>
  </si>
  <si>
    <t>경기 성남시 중원구 산성대로552번길 15 120-1207</t>
  </si>
  <si>
    <t>문앞배송부탁합니다.</t>
  </si>
  <si>
    <t>2023-12-19 오전 8:39:47</t>
  </si>
  <si>
    <t>M1702898771724 635249</t>
  </si>
  <si>
    <t>42093497</t>
  </si>
  <si>
    <t>정순남</t>
  </si>
  <si>
    <t>010-3007-2352</t>
  </si>
  <si>
    <t>서울 동작구 신대방1가길 38 104-2602</t>
  </si>
  <si>
    <t>[제주 흑돼지 양념 왕구이]1.1kg X 2 (4~5인분)</t>
  </si>
  <si>
    <t>2023-12-20 오후 12:35:05</t>
  </si>
  <si>
    <t>MWNA231220-00000098 104911</t>
  </si>
  <si>
    <t>42095169</t>
  </si>
  <si>
    <t>권태오</t>
  </si>
  <si>
    <t>010-5063-0880</t>
  </si>
  <si>
    <t>경북 포항시 남구 오천읍 문덕로12번길 16 (문덕리, 국민드림빌6차) 104동301호</t>
  </si>
  <si>
    <t>2023-12-22 오전 8:49:45</t>
  </si>
  <si>
    <t>MWNA231222-00000001 105348</t>
  </si>
  <si>
    <t>42097346</t>
  </si>
  <si>
    <t>이주형</t>
  </si>
  <si>
    <t>010-2371-1021</t>
  </si>
  <si>
    <t>강원특별자치도 원주시 흥업면 남원로 52 (흥업리, 원주 흥업 LH천년나무2) 204동1906호</t>
  </si>
  <si>
    <t>배송 전 연락주세요</t>
  </si>
  <si>
    <t>2023-12-26 오전 8:34:08</t>
  </si>
  <si>
    <t>MWNA231224-00000044 105611</t>
  </si>
  <si>
    <t>42099496</t>
  </si>
  <si>
    <t>박명레</t>
  </si>
  <si>
    <t>010-2306-0615</t>
  </si>
  <si>
    <t>경기 부천시 수도로206번길 53-6 (도당동, 동양아트빌) 203호</t>
  </si>
  <si>
    <t>2023-12-26 오전 11:18:43</t>
  </si>
  <si>
    <t>MWNA231226-00000029 105759</t>
  </si>
  <si>
    <t>42099823</t>
  </si>
  <si>
    <t>박윤식</t>
  </si>
  <si>
    <t>010-3899-1441</t>
  </si>
  <si>
    <t>서울 영등포구 영등포로 96 (당산동2가, 교보생명빌딩) 4층 당산지점</t>
  </si>
  <si>
    <t>2023-12-27 오전 8:29:33</t>
  </si>
  <si>
    <t>M1703602821573 636835</t>
  </si>
  <si>
    <t>42100681</t>
  </si>
  <si>
    <t>이현아</t>
  </si>
  <si>
    <t>010-2516-2076</t>
  </si>
  <si>
    <t>전남 해남군 해남읍 영빈로 81-17 코아루103동1502호</t>
  </si>
  <si>
    <t>2023-12-29 오전 9:55:03</t>
  </si>
  <si>
    <t>MWNA231229-00000028 106590</t>
  </si>
  <si>
    <t>42103493</t>
  </si>
  <si>
    <t>김상덕</t>
  </si>
  <si>
    <t>010-4298-5398</t>
  </si>
  <si>
    <t>경기 평택시 세교공원로 33 (세교동, 부영원앙아파트) 307동1401호</t>
  </si>
  <si>
    <t>2023-12-28 오후 5:16:24</t>
  </si>
  <si>
    <t>MWNA231228-00000389 106532</t>
  </si>
  <si>
    <t>42103076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</si>
</sst>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0.00;[Red]0.00"/>
    <numFmt numFmtId="181" formatCode="#,##0;[Red]#,##0"/>
  </numFmts>
  <fonts count="21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31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1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9" fillId="0" borderId="30" xfId="0" applyFont="1" applyBorder="1" applyAlignment="1">
      <alignment vertical="center"/>
    </xf>
    <xf numFmtId="0" fontId="0" fillId="0" borderId="30" xfId="0" applyBorder="1" applyAlignment="1">
      <alignment vertical="center"/>
    </xf>
    <xf numFmtId="180" fontId="0" fillId="0" borderId="30" xfId="0" applyNumberFormat="1" applyBorder="1" applyAlignment="1">
      <alignment vertical="center"/>
    </xf>
    <xf numFmtId="181" fontId="0" fillId="0" borderId="30" xfId="0" applyNumberFormat="1" applyBorder="1" applyAlignment="1">
      <alignment vertical="center"/>
    </xf>
    <xf numFmtId="0" fontId="17" fillId="0" borderId="30" xfId="4" applyFont="1" applyBorder="1">
      <alignment vertical="center"/>
    </xf>
    <xf numFmtId="0" fontId="18" fillId="0" borderId="30" xfId="4" applyFont="1" applyBorder="1">
      <alignment vertical="center"/>
    </xf>
    <xf numFmtId="0" fontId="20" fillId="0" borderId="30" xfId="0" applyFont="1" applyBorder="1" applyAlignment="1">
      <alignment vertical="center"/>
    </xf>
    <xf numFmtId="0" fontId="14" fillId="4" borderId="30" xfId="3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8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2" fillId="2" borderId="27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79" fontId="11" fillId="3" borderId="7" xfId="1" applyNumberFormat="1" applyFont="1" applyFill="1" applyBorder="1" applyAlignment="1">
      <alignment horizontal="right" vertical="center"/>
    </xf>
    <xf numFmtId="179" fontId="11" fillId="3" borderId="8" xfId="1" applyNumberFormat="1" applyFont="1" applyFill="1" applyBorder="1" applyAlignment="1">
      <alignment horizontal="right" vertical="center"/>
    </xf>
    <xf numFmtId="179" fontId="11" fillId="3" borderId="9" xfId="1" applyNumberFormat="1" applyFont="1" applyFill="1" applyBorder="1" applyAlignment="1">
      <alignment horizontal="right" vertical="center"/>
    </xf>
    <xf numFmtId="179" fontId="11" fillId="3" borderId="4" xfId="1" applyNumberFormat="1" applyFont="1" applyFill="1" applyBorder="1" applyAlignment="1">
      <alignment horizontal="right" vertical="center"/>
    </xf>
    <xf numFmtId="179" fontId="11" fillId="3" borderId="5" xfId="1" applyNumberFormat="1" applyFont="1" applyFill="1" applyBorder="1" applyAlignment="1">
      <alignment horizontal="right" vertical="center"/>
    </xf>
    <xf numFmtId="179" fontId="11" fillId="3" borderId="6" xfId="1" applyNumberFormat="1" applyFont="1" applyFill="1" applyBorder="1" applyAlignment="1">
      <alignment horizontal="right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나쁨" xfId="3" builtinId="27"/>
    <cellStyle name="쉼표 [0]" xfId="1" builtinId="6"/>
    <cellStyle name="표준" xfId="0" builtinId="0"/>
    <cellStyle name="표준 2" xfId="4" xr:uid="{4F0D364F-9BE6-4CD8-8569-64EBBBB8D8AF}"/>
    <cellStyle name="하이퍼링크" xfId="2" builtinId="8"/>
  </cellStyles>
  <dxfs count="2"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08;&#51452;,&#51008;&#51452;&#65341;&#65308;&#47196;&#50868;&#54392;&#46300;&#65310;&#48156;&#51452;%209&#49884;&#48152;,%20&#55121;&#46076;&#51648;%2010&#49884;%20&#44552;&#50836;&#51068;&#51452;&#51221;&#49328;\&#65308;&#47196;&#50868;&#54392;&#46300;&#65310;&#65308;&#54644;&#54413;&#44608;&#52824;&#65310;\&#9734;&#47196;&#50868;&#54392;&#46300;(&#54644;&#54413;&#44608;&#52824;)%202023.12%20&#51221;&#49328;&#49436;&#9734;.xls" TargetMode="External"/><Relationship Id="rId1" Type="http://schemas.openxmlformats.org/officeDocument/2006/relationships/externalLinkPath" Target="&#65308;&#47196;&#50868;&#54392;&#46300;&#65310;&#65308;&#54644;&#54413;&#44608;&#52824;&#65310;/&#9734;&#47196;&#50868;&#54392;&#46300;(&#54644;&#54413;&#44608;&#52824;)%202023.12%20&#51221;&#49328;&#49436;&#973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08;&#51452;,&#51008;&#51452;&#65341;&#65308;&#47196;&#50868;&#54392;&#46300;&#65310;&#48156;&#51452;%209&#49884;&#48152;,%20&#55121;&#46076;&#51648;%2010&#49884;%20&#44552;&#50836;&#51068;&#51452;&#51221;&#49328;\&#65308;&#47196;&#50868;&#54392;&#46300;&#65310;&#65308;&#55121;&#46076;&#51648;&#65310;\&#9734;&#47196;&#50868;&#54392;&#46300;(&#55121;&#46076;&#51648;)%202023.12%20&#51221;&#49328;&#49436;&#9734;.xls" TargetMode="External"/><Relationship Id="rId1" Type="http://schemas.openxmlformats.org/officeDocument/2006/relationships/externalLinkPath" Target="&#65308;&#47196;&#50868;&#54392;&#46300;&#65310;&#65308;&#55121;&#46076;&#51648;&#65310;/&#9734;&#47196;&#50868;&#54392;&#46300;(&#55121;&#46076;&#51648;)%202023.12%20&#51221;&#49328;&#49436;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0</v>
          </cell>
          <cell r="W149" t="str">
            <v>인수자</v>
          </cell>
        </row>
      </sheetData>
      <sheetData sheetId="2">
        <row r="149">
          <cell r="Q149">
            <v>0</v>
          </cell>
          <cell r="W149" t="str">
            <v>인수자</v>
          </cell>
        </row>
      </sheetData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0</v>
          </cell>
          <cell r="W149" t="str">
            <v>인수자</v>
          </cell>
        </row>
      </sheetData>
      <sheetData sheetId="5">
        <row r="149">
          <cell r="Q149">
            <v>29500</v>
          </cell>
          <cell r="W149" t="str">
            <v>인수자</v>
          </cell>
        </row>
      </sheetData>
      <sheetData sheetId="6">
        <row r="149">
          <cell r="Q149">
            <v>0</v>
          </cell>
          <cell r="W149" t="str">
            <v>인수자</v>
          </cell>
        </row>
      </sheetData>
      <sheetData sheetId="7">
        <row r="149">
          <cell r="Q149">
            <v>0</v>
          </cell>
          <cell r="W149" t="str">
            <v>인수자</v>
          </cell>
        </row>
      </sheetData>
      <sheetData sheetId="8">
        <row r="149">
          <cell r="Q149">
            <v>71500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29500</v>
          </cell>
          <cell r="W149" t="str">
            <v>인수자</v>
          </cell>
        </row>
      </sheetData>
      <sheetData sheetId="12">
        <row r="149">
          <cell r="Q149">
            <v>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42000</v>
          </cell>
          <cell r="W149" t="str">
            <v>인수자</v>
          </cell>
        </row>
      </sheetData>
      <sheetData sheetId="15">
        <row r="149">
          <cell r="Q149">
            <v>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0</v>
          </cell>
          <cell r="W149" t="str">
            <v>인수자</v>
          </cell>
        </row>
      </sheetData>
      <sheetData sheetId="19">
        <row r="149">
          <cell r="Q149">
            <v>42000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84000</v>
          </cell>
          <cell r="W149" t="str">
            <v>인수자</v>
          </cell>
        </row>
      </sheetData>
      <sheetData sheetId="22">
        <row r="149">
          <cell r="Q149">
            <v>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126000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36000</v>
          </cell>
          <cell r="W149" t="str">
            <v>인수자</v>
          </cell>
        </row>
      </sheetData>
      <sheetData sheetId="2">
        <row r="149">
          <cell r="Q149">
            <v>0</v>
          </cell>
          <cell r="W149" t="str">
            <v>인수자</v>
          </cell>
        </row>
      </sheetData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18000</v>
          </cell>
          <cell r="W149" t="str">
            <v>인수자</v>
          </cell>
        </row>
      </sheetData>
      <sheetData sheetId="5">
        <row r="149">
          <cell r="Q149">
            <v>36000</v>
          </cell>
          <cell r="W149" t="str">
            <v>인수자</v>
          </cell>
        </row>
      </sheetData>
      <sheetData sheetId="6">
        <row r="149">
          <cell r="Q149">
            <v>18000</v>
          </cell>
          <cell r="W149" t="str">
            <v>인수자</v>
          </cell>
        </row>
      </sheetData>
      <sheetData sheetId="7">
        <row r="149">
          <cell r="Q149">
            <v>0</v>
          </cell>
          <cell r="W149" t="str">
            <v>인수자</v>
          </cell>
        </row>
      </sheetData>
      <sheetData sheetId="8">
        <row r="149">
          <cell r="Q149">
            <v>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0</v>
          </cell>
          <cell r="W149" t="str">
            <v>인수자</v>
          </cell>
        </row>
      </sheetData>
      <sheetData sheetId="12">
        <row r="149">
          <cell r="Q149">
            <v>0</v>
          </cell>
          <cell r="W149" t="str">
            <v>인수자</v>
          </cell>
        </row>
      </sheetData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36000</v>
          </cell>
          <cell r="W149" t="str">
            <v>인수자</v>
          </cell>
        </row>
      </sheetData>
      <sheetData sheetId="15">
        <row r="149">
          <cell r="Q149">
            <v>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54000</v>
          </cell>
          <cell r="W149" t="str">
            <v>인수자</v>
          </cell>
        </row>
      </sheetData>
      <sheetData sheetId="19">
        <row r="149">
          <cell r="Q149">
            <v>18000</v>
          </cell>
          <cell r="W149" t="str">
            <v>인수자</v>
          </cell>
        </row>
      </sheetData>
      <sheetData sheetId="20">
        <row r="149">
          <cell r="Q149">
            <v>0</v>
          </cell>
          <cell r="W149" t="str">
            <v>인수자</v>
          </cell>
        </row>
      </sheetData>
      <sheetData sheetId="21">
        <row r="149">
          <cell r="Q149">
            <v>18000</v>
          </cell>
          <cell r="W149" t="str">
            <v>인수자</v>
          </cell>
        </row>
      </sheetData>
      <sheetData sheetId="22">
        <row r="149">
          <cell r="Q149">
            <v>18000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0</v>
          </cell>
          <cell r="W149" t="str">
            <v>인수자</v>
          </cell>
        </row>
      </sheetData>
      <sheetData sheetId="27">
        <row r="149">
          <cell r="Q149">
            <v>270000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108000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workbookViewId="0">
      <selection activeCell="AX36" sqref="AX36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8" t="s">
        <v>58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0"/>
    </row>
    <row r="3" spans="2:26" ht="15" customHeight="1" thickBot="1" x14ac:dyDescent="0.35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3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4" t="s">
        <v>0</v>
      </c>
      <c r="C5" s="25"/>
      <c r="D5" s="25"/>
      <c r="E5" s="25" t="s">
        <v>61</v>
      </c>
      <c r="F5" s="25"/>
      <c r="G5" s="25"/>
      <c r="H5" s="25"/>
      <c r="I5" s="25"/>
      <c r="J5" s="25"/>
      <c r="K5" s="25"/>
      <c r="L5" s="25"/>
      <c r="M5" s="28" t="s">
        <v>1</v>
      </c>
      <c r="N5" s="28"/>
      <c r="O5" s="29"/>
      <c r="P5" s="29"/>
      <c r="Q5" s="29"/>
      <c r="R5" s="29"/>
      <c r="S5" s="29"/>
      <c r="T5" s="28" t="s">
        <v>2</v>
      </c>
      <c r="U5" s="28"/>
      <c r="V5" s="29"/>
      <c r="W5" s="29"/>
      <c r="X5" s="29"/>
      <c r="Y5" s="29"/>
      <c r="Z5" s="30"/>
    </row>
    <row r="6" spans="2:26" ht="15" customHeight="1" x14ac:dyDescent="0.3"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31" t="s">
        <v>3</v>
      </c>
      <c r="N6" s="31"/>
      <c r="O6" s="32"/>
      <c r="P6" s="32"/>
      <c r="Q6" s="32"/>
      <c r="R6" s="32"/>
      <c r="S6" s="32"/>
      <c r="T6" s="31" t="s">
        <v>4</v>
      </c>
      <c r="U6" s="31"/>
      <c r="V6" s="32"/>
      <c r="W6" s="32"/>
      <c r="X6" s="32"/>
      <c r="Y6" s="32"/>
      <c r="Z6" s="36"/>
    </row>
    <row r="7" spans="2:26" ht="15" customHeight="1" x14ac:dyDescent="0.3">
      <c r="B7" s="33" t="s">
        <v>5</v>
      </c>
      <c r="C7" s="34"/>
      <c r="D7" s="34"/>
      <c r="E7" s="35"/>
      <c r="F7" s="35"/>
      <c r="G7" s="35"/>
      <c r="H7" s="35"/>
      <c r="I7" s="35"/>
      <c r="J7" s="35"/>
      <c r="K7" s="35"/>
      <c r="L7" s="35"/>
      <c r="M7" s="34" t="s">
        <v>6</v>
      </c>
      <c r="N7" s="34"/>
      <c r="O7" s="32"/>
      <c r="P7" s="32"/>
      <c r="Q7" s="32"/>
      <c r="R7" s="32"/>
      <c r="S7" s="32"/>
      <c r="T7" s="31" t="s">
        <v>7</v>
      </c>
      <c r="U7" s="31"/>
      <c r="V7" s="32"/>
      <c r="W7" s="32"/>
      <c r="X7" s="32"/>
      <c r="Y7" s="32"/>
      <c r="Z7" s="36"/>
    </row>
    <row r="8" spans="2:26" ht="15" customHeight="1" x14ac:dyDescent="0.3">
      <c r="B8" s="33" t="s">
        <v>8</v>
      </c>
      <c r="C8" s="34"/>
      <c r="D8" s="34"/>
      <c r="E8" s="35"/>
      <c r="F8" s="35"/>
      <c r="G8" s="35"/>
      <c r="H8" s="35"/>
      <c r="I8" s="35"/>
      <c r="J8" s="35"/>
      <c r="K8" s="35"/>
      <c r="L8" s="35"/>
      <c r="M8" s="34" t="s">
        <v>9</v>
      </c>
      <c r="N8" s="34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6"/>
    </row>
    <row r="9" spans="2:26" ht="15" customHeight="1" x14ac:dyDescent="0.3">
      <c r="B9" s="33" t="s">
        <v>10</v>
      </c>
      <c r="C9" s="34"/>
      <c r="D9" s="34"/>
      <c r="E9" s="35"/>
      <c r="F9" s="35"/>
      <c r="G9" s="35"/>
      <c r="H9" s="35"/>
      <c r="I9" s="35"/>
      <c r="J9" s="35"/>
      <c r="K9" s="35"/>
      <c r="L9" s="35"/>
      <c r="M9" s="34" t="s">
        <v>11</v>
      </c>
      <c r="N9" s="34"/>
      <c r="O9" s="32" t="s">
        <v>60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6"/>
    </row>
    <row r="10" spans="2:26" ht="15" customHeight="1" x14ac:dyDescent="0.3">
      <c r="B10" s="44" t="s">
        <v>12</v>
      </c>
      <c r="C10" s="45"/>
      <c r="D10" s="46"/>
      <c r="E10" s="47"/>
      <c r="F10" s="48"/>
      <c r="G10" s="48"/>
      <c r="H10" s="48"/>
      <c r="I10" s="48"/>
      <c r="J10" s="48"/>
      <c r="K10" s="48"/>
      <c r="L10" s="49"/>
      <c r="M10" s="50" t="s">
        <v>13</v>
      </c>
      <c r="N10" s="46"/>
      <c r="O10" s="51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3"/>
    </row>
    <row r="11" spans="2:26" ht="15" customHeight="1" thickBot="1" x14ac:dyDescent="0.35">
      <c r="B11" s="37"/>
      <c r="C11" s="38"/>
      <c r="D11" s="38"/>
      <c r="E11" s="39"/>
      <c r="F11" s="39"/>
      <c r="G11" s="39"/>
      <c r="H11" s="39"/>
      <c r="I11" s="39"/>
      <c r="J11" s="39"/>
      <c r="K11" s="39"/>
      <c r="L11" s="39"/>
      <c r="M11" s="38"/>
      <c r="N11" s="38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1"/>
    </row>
    <row r="12" spans="2:26" ht="6" customHeight="1" thickBot="1" x14ac:dyDescent="0.35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3"/>
      <c r="N12" s="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2:26" ht="15" customHeight="1" x14ac:dyDescent="0.3">
      <c r="B13" s="63" t="s">
        <v>14</v>
      </c>
      <c r="C13" s="64"/>
      <c r="D13" s="64"/>
      <c r="E13" s="64" t="s">
        <v>15</v>
      </c>
      <c r="F13" s="64"/>
      <c r="G13" s="64"/>
      <c r="H13" s="64"/>
      <c r="I13" s="65"/>
      <c r="K13" s="63" t="s">
        <v>16</v>
      </c>
      <c r="L13" s="64"/>
      <c r="M13" s="64"/>
      <c r="N13" s="64" t="s">
        <v>17</v>
      </c>
      <c r="O13" s="64"/>
      <c r="P13" s="64"/>
      <c r="Q13" s="64"/>
      <c r="R13" s="64"/>
      <c r="S13" s="64" t="s">
        <v>18</v>
      </c>
      <c r="T13" s="64"/>
      <c r="U13" s="64"/>
      <c r="V13" s="64" t="s">
        <v>19</v>
      </c>
      <c r="W13" s="64"/>
      <c r="X13" s="64"/>
      <c r="Y13" s="64"/>
      <c r="Z13" s="65"/>
    </row>
    <row r="14" spans="2:26" ht="15" customHeight="1" x14ac:dyDescent="0.3">
      <c r="B14" s="54" t="s">
        <v>20</v>
      </c>
      <c r="C14" s="55"/>
      <c r="D14" s="55"/>
      <c r="E14" s="56">
        <f>V45</f>
        <v>1054500</v>
      </c>
      <c r="F14" s="56"/>
      <c r="G14" s="56"/>
      <c r="H14" s="56"/>
      <c r="I14" s="57"/>
      <c r="J14" s="4"/>
      <c r="K14" s="58" t="s">
        <v>21</v>
      </c>
      <c r="L14" s="59"/>
      <c r="M14" s="59"/>
      <c r="N14" s="60"/>
      <c r="O14" s="60"/>
      <c r="P14" s="60"/>
      <c r="Q14" s="60"/>
      <c r="R14" s="60"/>
      <c r="S14" s="59" t="s">
        <v>59</v>
      </c>
      <c r="T14" s="59"/>
      <c r="U14" s="59"/>
      <c r="V14" s="61">
        <f>김치!B44</f>
        <v>424500</v>
      </c>
      <c r="W14" s="61"/>
      <c r="X14" s="61"/>
      <c r="Y14" s="61"/>
      <c r="Z14" s="62"/>
    </row>
    <row r="15" spans="2:26" ht="15" customHeight="1" x14ac:dyDescent="0.3">
      <c r="B15" s="66"/>
      <c r="C15" s="67"/>
      <c r="D15" s="67"/>
      <c r="E15" s="60"/>
      <c r="F15" s="60"/>
      <c r="G15" s="60"/>
      <c r="H15" s="60"/>
      <c r="I15" s="68"/>
      <c r="J15" s="4"/>
      <c r="K15" s="58" t="s">
        <v>22</v>
      </c>
      <c r="L15" s="59"/>
      <c r="M15" s="59"/>
      <c r="N15" s="69"/>
      <c r="O15" s="70"/>
      <c r="P15" s="70"/>
      <c r="Q15" s="70"/>
      <c r="R15" s="71"/>
      <c r="S15" s="59" t="s">
        <v>76</v>
      </c>
      <c r="T15" s="59"/>
      <c r="U15" s="59"/>
      <c r="V15" s="61">
        <f>흑돼지!B44</f>
        <v>630000</v>
      </c>
      <c r="W15" s="61"/>
      <c r="X15" s="61"/>
      <c r="Y15" s="61"/>
      <c r="Z15" s="62"/>
    </row>
    <row r="16" spans="2:26" ht="15" customHeight="1" x14ac:dyDescent="0.3">
      <c r="B16" s="66"/>
      <c r="C16" s="67"/>
      <c r="D16" s="67"/>
      <c r="E16" s="60"/>
      <c r="F16" s="60"/>
      <c r="G16" s="60"/>
      <c r="H16" s="60"/>
      <c r="I16" s="68"/>
      <c r="J16" s="4"/>
      <c r="K16" s="58" t="s">
        <v>23</v>
      </c>
      <c r="L16" s="59"/>
      <c r="M16" s="59"/>
      <c r="N16" s="69"/>
      <c r="O16" s="70"/>
      <c r="P16" s="70"/>
      <c r="Q16" s="70"/>
      <c r="R16" s="71"/>
      <c r="S16" s="59"/>
      <c r="T16" s="59"/>
      <c r="U16" s="59"/>
      <c r="V16" s="61"/>
      <c r="W16" s="61"/>
      <c r="X16" s="61"/>
      <c r="Y16" s="61"/>
      <c r="Z16" s="62"/>
    </row>
    <row r="17" spans="2:26" ht="15" customHeight="1" x14ac:dyDescent="0.3">
      <c r="B17" s="66">
        <v>6</v>
      </c>
      <c r="C17" s="67"/>
      <c r="D17" s="67"/>
      <c r="E17" s="60">
        <v>550500</v>
      </c>
      <c r="F17" s="60"/>
      <c r="G17" s="60"/>
      <c r="H17" s="60"/>
      <c r="I17" s="68"/>
      <c r="J17" s="4" t="s">
        <v>77</v>
      </c>
      <c r="K17" s="58" t="s">
        <v>24</v>
      </c>
      <c r="L17" s="59"/>
      <c r="M17" s="59"/>
      <c r="N17" s="69"/>
      <c r="O17" s="70"/>
      <c r="P17" s="70"/>
      <c r="Q17" s="70"/>
      <c r="R17" s="71"/>
      <c r="S17" s="59"/>
      <c r="T17" s="59"/>
      <c r="U17" s="59"/>
      <c r="V17" s="61"/>
      <c r="W17" s="61"/>
      <c r="X17" s="61"/>
      <c r="Y17" s="61"/>
      <c r="Z17" s="62"/>
    </row>
    <row r="18" spans="2:26" ht="15" customHeight="1" x14ac:dyDescent="0.3">
      <c r="B18" s="66"/>
      <c r="C18" s="67"/>
      <c r="D18" s="67"/>
      <c r="E18" s="60"/>
      <c r="F18" s="60"/>
      <c r="G18" s="60"/>
      <c r="H18" s="60"/>
      <c r="I18" s="68"/>
      <c r="J18" s="4"/>
      <c r="K18" s="58" t="s">
        <v>25</v>
      </c>
      <c r="L18" s="59"/>
      <c r="M18" s="59"/>
      <c r="N18" s="69"/>
      <c r="O18" s="70"/>
      <c r="P18" s="70"/>
      <c r="Q18" s="70"/>
      <c r="R18" s="71"/>
      <c r="S18" s="59"/>
      <c r="T18" s="59"/>
      <c r="U18" s="59"/>
      <c r="V18" s="61"/>
      <c r="W18" s="61"/>
      <c r="X18" s="61"/>
      <c r="Y18" s="61"/>
      <c r="Z18" s="62"/>
    </row>
    <row r="19" spans="2:26" ht="15" customHeight="1" x14ac:dyDescent="0.3">
      <c r="B19" s="66"/>
      <c r="C19" s="67"/>
      <c r="D19" s="67"/>
      <c r="E19" s="60"/>
      <c r="F19" s="60"/>
      <c r="G19" s="60"/>
      <c r="H19" s="60"/>
      <c r="I19" s="68"/>
      <c r="J19" s="4"/>
      <c r="K19" s="58" t="s">
        <v>26</v>
      </c>
      <c r="L19" s="59"/>
      <c r="M19" s="59"/>
      <c r="N19" s="69"/>
      <c r="O19" s="70"/>
      <c r="P19" s="70"/>
      <c r="Q19" s="70"/>
      <c r="R19" s="71"/>
      <c r="S19" s="59"/>
      <c r="T19" s="59"/>
      <c r="U19" s="59"/>
      <c r="V19" s="61"/>
      <c r="W19" s="61"/>
      <c r="X19" s="61"/>
      <c r="Y19" s="61"/>
      <c r="Z19" s="62"/>
    </row>
    <row r="20" spans="2:26" ht="15" customHeight="1" x14ac:dyDescent="0.3">
      <c r="B20" s="66"/>
      <c r="C20" s="67"/>
      <c r="D20" s="67"/>
      <c r="E20" s="60"/>
      <c r="F20" s="60"/>
      <c r="G20" s="60"/>
      <c r="H20" s="60"/>
      <c r="I20" s="68"/>
      <c r="J20" s="4"/>
      <c r="K20" s="58" t="s">
        <v>27</v>
      </c>
      <c r="L20" s="59"/>
      <c r="M20" s="59"/>
      <c r="N20" s="69"/>
      <c r="O20" s="70"/>
      <c r="P20" s="70"/>
      <c r="Q20" s="70"/>
      <c r="R20" s="71"/>
      <c r="S20" s="59"/>
      <c r="T20" s="59"/>
      <c r="U20" s="59"/>
      <c r="V20" s="61"/>
      <c r="W20" s="61"/>
      <c r="X20" s="61"/>
      <c r="Y20" s="61"/>
      <c r="Z20" s="62"/>
    </row>
    <row r="21" spans="2:26" ht="15" customHeight="1" x14ac:dyDescent="0.3">
      <c r="B21" s="66"/>
      <c r="C21" s="67"/>
      <c r="D21" s="67"/>
      <c r="E21" s="60"/>
      <c r="F21" s="60"/>
      <c r="G21" s="60"/>
      <c r="H21" s="60"/>
      <c r="I21" s="68"/>
      <c r="J21" s="4"/>
      <c r="K21" s="58" t="s">
        <v>28</v>
      </c>
      <c r="L21" s="59"/>
      <c r="M21" s="59"/>
      <c r="N21" s="69"/>
      <c r="O21" s="70"/>
      <c r="P21" s="70"/>
      <c r="Q21" s="70"/>
      <c r="R21" s="71"/>
      <c r="S21" s="59"/>
      <c r="T21" s="59"/>
      <c r="U21" s="59"/>
      <c r="V21" s="61"/>
      <c r="W21" s="61"/>
      <c r="X21" s="61"/>
      <c r="Y21" s="61"/>
      <c r="Z21" s="62"/>
    </row>
    <row r="22" spans="2:26" ht="15" customHeight="1" x14ac:dyDescent="0.3">
      <c r="B22" s="66"/>
      <c r="C22" s="67"/>
      <c r="D22" s="67"/>
      <c r="E22" s="60"/>
      <c r="F22" s="60"/>
      <c r="G22" s="60"/>
      <c r="H22" s="60"/>
      <c r="I22" s="68"/>
      <c r="J22" s="4"/>
      <c r="K22" s="58" t="s">
        <v>29</v>
      </c>
      <c r="L22" s="59"/>
      <c r="M22" s="59"/>
      <c r="N22" s="69"/>
      <c r="O22" s="70"/>
      <c r="P22" s="70"/>
      <c r="Q22" s="70"/>
      <c r="R22" s="71"/>
      <c r="S22" s="59"/>
      <c r="T22" s="59"/>
      <c r="U22" s="59"/>
      <c r="V22" s="61"/>
      <c r="W22" s="61"/>
      <c r="X22" s="61"/>
      <c r="Y22" s="61"/>
      <c r="Z22" s="62"/>
    </row>
    <row r="23" spans="2:26" ht="15" customHeight="1" x14ac:dyDescent="0.3">
      <c r="B23" s="66"/>
      <c r="C23" s="67"/>
      <c r="D23" s="67"/>
      <c r="E23" s="60"/>
      <c r="F23" s="60"/>
      <c r="G23" s="60"/>
      <c r="H23" s="60"/>
      <c r="I23" s="68"/>
      <c r="J23" s="4"/>
      <c r="K23" s="58" t="s">
        <v>30</v>
      </c>
      <c r="L23" s="59"/>
      <c r="M23" s="59"/>
      <c r="N23" s="69"/>
      <c r="O23" s="70"/>
      <c r="P23" s="70"/>
      <c r="Q23" s="70"/>
      <c r="R23" s="71"/>
      <c r="S23" s="59"/>
      <c r="T23" s="59"/>
      <c r="U23" s="59"/>
      <c r="V23" s="61"/>
      <c r="W23" s="61"/>
      <c r="X23" s="61"/>
      <c r="Y23" s="61"/>
      <c r="Z23" s="62"/>
    </row>
    <row r="24" spans="2:26" ht="15" customHeight="1" x14ac:dyDescent="0.3">
      <c r="B24" s="66"/>
      <c r="C24" s="67"/>
      <c r="D24" s="67"/>
      <c r="E24" s="60"/>
      <c r="F24" s="60"/>
      <c r="G24" s="60"/>
      <c r="H24" s="60"/>
      <c r="I24" s="68"/>
      <c r="J24" s="4"/>
      <c r="K24" s="58" t="s">
        <v>31</v>
      </c>
      <c r="L24" s="59"/>
      <c r="M24" s="59"/>
      <c r="N24" s="69"/>
      <c r="O24" s="70"/>
      <c r="P24" s="70"/>
      <c r="Q24" s="70"/>
      <c r="R24" s="71"/>
      <c r="S24" s="59"/>
      <c r="T24" s="59"/>
      <c r="U24" s="59"/>
      <c r="V24" s="61"/>
      <c r="W24" s="61"/>
      <c r="X24" s="61"/>
      <c r="Y24" s="61"/>
      <c r="Z24" s="62"/>
    </row>
    <row r="25" spans="2:26" ht="15" customHeight="1" x14ac:dyDescent="0.3">
      <c r="B25" s="66"/>
      <c r="C25" s="67"/>
      <c r="D25" s="67"/>
      <c r="E25" s="60"/>
      <c r="F25" s="60"/>
      <c r="G25" s="60"/>
      <c r="H25" s="60"/>
      <c r="I25" s="68"/>
      <c r="J25" s="4"/>
      <c r="K25" s="58" t="s">
        <v>32</v>
      </c>
      <c r="L25" s="59"/>
      <c r="M25" s="59"/>
      <c r="N25" s="69"/>
      <c r="O25" s="70"/>
      <c r="P25" s="70"/>
      <c r="Q25" s="70"/>
      <c r="R25" s="71"/>
      <c r="S25" s="59"/>
      <c r="T25" s="59"/>
      <c r="U25" s="59"/>
      <c r="V25" s="61"/>
      <c r="W25" s="61"/>
      <c r="X25" s="61"/>
      <c r="Y25" s="61"/>
      <c r="Z25" s="62"/>
    </row>
    <row r="26" spans="2:26" ht="15" customHeight="1" x14ac:dyDescent="0.3">
      <c r="B26" s="66"/>
      <c r="C26" s="67"/>
      <c r="D26" s="67"/>
      <c r="E26" s="60"/>
      <c r="F26" s="60"/>
      <c r="G26" s="60"/>
      <c r="H26" s="60"/>
      <c r="I26" s="68"/>
      <c r="J26" s="4"/>
      <c r="K26" s="58" t="s">
        <v>33</v>
      </c>
      <c r="L26" s="59"/>
      <c r="M26" s="59"/>
      <c r="N26" s="69"/>
      <c r="O26" s="70"/>
      <c r="P26" s="70"/>
      <c r="Q26" s="70"/>
      <c r="R26" s="71"/>
      <c r="S26" s="59"/>
      <c r="T26" s="59"/>
      <c r="U26" s="59"/>
      <c r="V26" s="61"/>
      <c r="W26" s="61"/>
      <c r="X26" s="61"/>
      <c r="Y26" s="61"/>
      <c r="Z26" s="62"/>
    </row>
    <row r="27" spans="2:26" ht="15" customHeight="1" x14ac:dyDescent="0.3">
      <c r="B27" s="66"/>
      <c r="C27" s="67"/>
      <c r="D27" s="67"/>
      <c r="E27" s="60"/>
      <c r="F27" s="60"/>
      <c r="G27" s="60"/>
      <c r="H27" s="60"/>
      <c r="I27" s="68"/>
      <c r="J27" s="4"/>
      <c r="K27" s="58" t="s">
        <v>34</v>
      </c>
      <c r="L27" s="59"/>
      <c r="M27" s="59"/>
      <c r="N27" s="69"/>
      <c r="O27" s="70"/>
      <c r="P27" s="70"/>
      <c r="Q27" s="70"/>
      <c r="R27" s="71"/>
      <c r="S27" s="59"/>
      <c r="T27" s="59"/>
      <c r="U27" s="59"/>
      <c r="V27" s="61"/>
      <c r="W27" s="61"/>
      <c r="X27" s="61"/>
      <c r="Y27" s="61"/>
      <c r="Z27" s="62"/>
    </row>
    <row r="28" spans="2:26" ht="15" customHeight="1" x14ac:dyDescent="0.3">
      <c r="B28" s="66"/>
      <c r="C28" s="67"/>
      <c r="D28" s="67"/>
      <c r="E28" s="60"/>
      <c r="F28" s="60"/>
      <c r="G28" s="60"/>
      <c r="H28" s="60"/>
      <c r="I28" s="68"/>
      <c r="J28" s="4"/>
      <c r="K28" s="58" t="s">
        <v>35</v>
      </c>
      <c r="L28" s="59"/>
      <c r="M28" s="59"/>
      <c r="N28" s="69"/>
      <c r="O28" s="70"/>
      <c r="P28" s="70"/>
      <c r="Q28" s="70"/>
      <c r="R28" s="71"/>
      <c r="S28" s="59"/>
      <c r="T28" s="59"/>
      <c r="U28" s="59"/>
      <c r="V28" s="61"/>
      <c r="W28" s="61"/>
      <c r="X28" s="61"/>
      <c r="Y28" s="61"/>
      <c r="Z28" s="62"/>
    </row>
    <row r="29" spans="2:26" ht="15" customHeight="1" x14ac:dyDescent="0.3">
      <c r="B29" s="66"/>
      <c r="C29" s="67"/>
      <c r="D29" s="67"/>
      <c r="E29" s="60"/>
      <c r="F29" s="60"/>
      <c r="G29" s="60"/>
      <c r="H29" s="60"/>
      <c r="I29" s="68"/>
      <c r="J29" s="4"/>
      <c r="K29" s="58" t="s">
        <v>36</v>
      </c>
      <c r="L29" s="59"/>
      <c r="M29" s="59"/>
      <c r="N29" s="69"/>
      <c r="O29" s="70"/>
      <c r="P29" s="70"/>
      <c r="Q29" s="70"/>
      <c r="R29" s="71"/>
      <c r="S29" s="59"/>
      <c r="T29" s="59"/>
      <c r="U29" s="59"/>
      <c r="V29" s="61"/>
      <c r="W29" s="61"/>
      <c r="X29" s="61"/>
      <c r="Y29" s="61"/>
      <c r="Z29" s="62"/>
    </row>
    <row r="30" spans="2:26" ht="15" customHeight="1" x14ac:dyDescent="0.3">
      <c r="B30" s="66"/>
      <c r="C30" s="67"/>
      <c r="D30" s="67"/>
      <c r="E30" s="60"/>
      <c r="F30" s="60"/>
      <c r="G30" s="60"/>
      <c r="H30" s="60"/>
      <c r="I30" s="68"/>
      <c r="J30" s="4"/>
      <c r="K30" s="58" t="s">
        <v>37</v>
      </c>
      <c r="L30" s="59"/>
      <c r="M30" s="59"/>
      <c r="N30" s="69"/>
      <c r="O30" s="70"/>
      <c r="P30" s="70"/>
      <c r="Q30" s="70"/>
      <c r="R30" s="71"/>
      <c r="S30" s="59"/>
      <c r="T30" s="59"/>
      <c r="U30" s="59"/>
      <c r="V30" s="61"/>
      <c r="W30" s="61"/>
      <c r="X30" s="61"/>
      <c r="Y30" s="61"/>
      <c r="Z30" s="62"/>
    </row>
    <row r="31" spans="2:26" ht="15" customHeight="1" x14ac:dyDescent="0.3">
      <c r="B31" s="66"/>
      <c r="C31" s="67"/>
      <c r="D31" s="67"/>
      <c r="E31" s="60"/>
      <c r="F31" s="60"/>
      <c r="G31" s="60"/>
      <c r="H31" s="60"/>
      <c r="I31" s="68"/>
      <c r="J31" s="4"/>
      <c r="K31" s="58" t="s">
        <v>38</v>
      </c>
      <c r="L31" s="59"/>
      <c r="M31" s="59"/>
      <c r="N31" s="69"/>
      <c r="O31" s="70"/>
      <c r="P31" s="70"/>
      <c r="Q31" s="70"/>
      <c r="R31" s="71"/>
      <c r="S31" s="59"/>
      <c r="T31" s="59"/>
      <c r="U31" s="59"/>
      <c r="V31" s="61"/>
      <c r="W31" s="61"/>
      <c r="X31" s="61"/>
      <c r="Y31" s="61"/>
      <c r="Z31" s="62"/>
    </row>
    <row r="32" spans="2:26" ht="15" customHeight="1" x14ac:dyDescent="0.3">
      <c r="B32" s="66"/>
      <c r="C32" s="67"/>
      <c r="D32" s="67"/>
      <c r="E32" s="60"/>
      <c r="F32" s="60"/>
      <c r="G32" s="60"/>
      <c r="H32" s="60"/>
      <c r="I32" s="68"/>
      <c r="J32" s="4"/>
      <c r="K32" s="58" t="s">
        <v>39</v>
      </c>
      <c r="L32" s="59"/>
      <c r="M32" s="59"/>
      <c r="N32" s="69"/>
      <c r="O32" s="70"/>
      <c r="P32" s="70"/>
      <c r="Q32" s="70"/>
      <c r="R32" s="71"/>
      <c r="S32" s="59"/>
      <c r="T32" s="59"/>
      <c r="U32" s="59"/>
      <c r="V32" s="61"/>
      <c r="W32" s="61"/>
      <c r="X32" s="61"/>
      <c r="Y32" s="61"/>
      <c r="Z32" s="62"/>
    </row>
    <row r="33" spans="2:26" ht="15" customHeight="1" x14ac:dyDescent="0.3">
      <c r="B33" s="66"/>
      <c r="C33" s="67"/>
      <c r="D33" s="67"/>
      <c r="E33" s="60"/>
      <c r="F33" s="60"/>
      <c r="G33" s="60"/>
      <c r="H33" s="60"/>
      <c r="I33" s="68"/>
      <c r="J33" s="4"/>
      <c r="K33" s="58" t="s">
        <v>40</v>
      </c>
      <c r="L33" s="59"/>
      <c r="M33" s="59"/>
      <c r="N33" s="69"/>
      <c r="O33" s="70"/>
      <c r="P33" s="70"/>
      <c r="Q33" s="70"/>
      <c r="R33" s="71"/>
      <c r="S33" s="59"/>
      <c r="T33" s="59"/>
      <c r="U33" s="59"/>
      <c r="V33" s="61"/>
      <c r="W33" s="61"/>
      <c r="X33" s="61"/>
      <c r="Y33" s="61"/>
      <c r="Z33" s="62"/>
    </row>
    <row r="34" spans="2:26" ht="15" customHeight="1" x14ac:dyDescent="0.3">
      <c r="B34" s="66"/>
      <c r="C34" s="67"/>
      <c r="D34" s="67"/>
      <c r="E34" s="60"/>
      <c r="F34" s="60"/>
      <c r="G34" s="60"/>
      <c r="H34" s="60"/>
      <c r="I34" s="68"/>
      <c r="J34" s="4"/>
      <c r="K34" s="58" t="s">
        <v>41</v>
      </c>
      <c r="L34" s="59"/>
      <c r="M34" s="59"/>
      <c r="N34" s="69"/>
      <c r="O34" s="70"/>
      <c r="P34" s="70"/>
      <c r="Q34" s="70"/>
      <c r="R34" s="71"/>
      <c r="S34" s="59"/>
      <c r="T34" s="59"/>
      <c r="U34" s="59"/>
      <c r="V34" s="61"/>
      <c r="W34" s="61"/>
      <c r="X34" s="61"/>
      <c r="Y34" s="61"/>
      <c r="Z34" s="62"/>
    </row>
    <row r="35" spans="2:26" ht="15" customHeight="1" x14ac:dyDescent="0.3">
      <c r="B35" s="66"/>
      <c r="C35" s="67"/>
      <c r="D35" s="67"/>
      <c r="E35" s="60"/>
      <c r="F35" s="60"/>
      <c r="G35" s="60"/>
      <c r="H35" s="60"/>
      <c r="I35" s="68"/>
      <c r="J35" s="4"/>
      <c r="K35" s="58" t="s">
        <v>42</v>
      </c>
      <c r="L35" s="59"/>
      <c r="M35" s="59"/>
      <c r="N35" s="69"/>
      <c r="O35" s="70"/>
      <c r="P35" s="70"/>
      <c r="Q35" s="70"/>
      <c r="R35" s="71"/>
      <c r="S35" s="59"/>
      <c r="T35" s="59"/>
      <c r="U35" s="59"/>
      <c r="V35" s="61"/>
      <c r="W35" s="61"/>
      <c r="X35" s="61"/>
      <c r="Y35" s="61"/>
      <c r="Z35" s="62"/>
    </row>
    <row r="36" spans="2:26" ht="15" customHeight="1" thickBot="1" x14ac:dyDescent="0.35">
      <c r="B36" s="66"/>
      <c r="C36" s="67"/>
      <c r="D36" s="67"/>
      <c r="E36" s="60"/>
      <c r="F36" s="60"/>
      <c r="G36" s="60"/>
      <c r="H36" s="60"/>
      <c r="I36" s="68"/>
      <c r="J36" s="4"/>
      <c r="K36" s="58" t="s">
        <v>43</v>
      </c>
      <c r="L36" s="59"/>
      <c r="M36" s="59"/>
      <c r="N36" s="69"/>
      <c r="O36" s="70"/>
      <c r="P36" s="70"/>
      <c r="Q36" s="70"/>
      <c r="R36" s="71"/>
      <c r="S36" s="59"/>
      <c r="T36" s="59"/>
      <c r="U36" s="59"/>
      <c r="V36" s="61"/>
      <c r="W36" s="61"/>
      <c r="X36" s="61"/>
      <c r="Y36" s="61"/>
      <c r="Z36" s="62"/>
    </row>
    <row r="37" spans="2:26" ht="15" customHeight="1" x14ac:dyDescent="0.3">
      <c r="B37" s="63" t="s">
        <v>44</v>
      </c>
      <c r="C37" s="64"/>
      <c r="D37" s="64"/>
      <c r="E37" s="76">
        <f>SUM(N14:N44)</f>
        <v>0</v>
      </c>
      <c r="F37" s="76"/>
      <c r="G37" s="29"/>
      <c r="H37" s="29"/>
      <c r="I37" s="30"/>
      <c r="J37" s="4"/>
      <c r="K37" s="58" t="s">
        <v>45</v>
      </c>
      <c r="L37" s="59"/>
      <c r="M37" s="59"/>
      <c r="N37" s="69"/>
      <c r="O37" s="70"/>
      <c r="P37" s="70"/>
      <c r="Q37" s="70"/>
      <c r="R37" s="71"/>
      <c r="S37" s="59"/>
      <c r="T37" s="59"/>
      <c r="U37" s="59"/>
      <c r="V37" s="61"/>
      <c r="W37" s="61"/>
      <c r="X37" s="61"/>
      <c r="Y37" s="61"/>
      <c r="Z37" s="62"/>
    </row>
    <row r="38" spans="2:26" ht="15" customHeight="1" thickBot="1" x14ac:dyDescent="0.35">
      <c r="B38" s="72" t="s">
        <v>46</v>
      </c>
      <c r="C38" s="73"/>
      <c r="D38" s="73"/>
      <c r="E38" s="74">
        <f>SUM(E15:E37)</f>
        <v>550500</v>
      </c>
      <c r="F38" s="74"/>
      <c r="G38" s="74"/>
      <c r="H38" s="74"/>
      <c r="I38" s="75"/>
      <c r="J38" s="4"/>
      <c r="K38" s="58" t="s">
        <v>47</v>
      </c>
      <c r="L38" s="59"/>
      <c r="M38" s="59"/>
      <c r="N38" s="69"/>
      <c r="O38" s="70"/>
      <c r="P38" s="70"/>
      <c r="Q38" s="70"/>
      <c r="R38" s="71"/>
      <c r="S38" s="59"/>
      <c r="T38" s="59"/>
      <c r="U38" s="59"/>
      <c r="V38" s="61"/>
      <c r="W38" s="61"/>
      <c r="X38" s="61"/>
      <c r="Y38" s="61"/>
      <c r="Z38" s="62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8" t="s">
        <v>48</v>
      </c>
      <c r="L39" s="59"/>
      <c r="M39" s="59"/>
      <c r="N39" s="69"/>
      <c r="O39" s="70"/>
      <c r="P39" s="70"/>
      <c r="Q39" s="70"/>
      <c r="R39" s="71"/>
      <c r="S39" s="59"/>
      <c r="T39" s="59"/>
      <c r="U39" s="59"/>
      <c r="V39" s="61"/>
      <c r="W39" s="61"/>
      <c r="X39" s="61"/>
      <c r="Y39" s="61"/>
      <c r="Z39" s="62"/>
    </row>
    <row r="40" spans="2:26" ht="15" customHeight="1" x14ac:dyDescent="0.3">
      <c r="B40" s="63" t="s">
        <v>49</v>
      </c>
      <c r="C40" s="64"/>
      <c r="D40" s="64"/>
      <c r="E40" s="64"/>
      <c r="F40" s="64"/>
      <c r="G40" s="64"/>
      <c r="H40" s="64"/>
      <c r="I40" s="65"/>
      <c r="K40" s="58" t="s">
        <v>50</v>
      </c>
      <c r="L40" s="59"/>
      <c r="M40" s="59"/>
      <c r="N40" s="69"/>
      <c r="O40" s="70"/>
      <c r="P40" s="70"/>
      <c r="Q40" s="70"/>
      <c r="R40" s="71"/>
      <c r="S40" s="59"/>
      <c r="T40" s="59"/>
      <c r="U40" s="59"/>
      <c r="V40" s="61"/>
      <c r="W40" s="61"/>
      <c r="X40" s="61"/>
      <c r="Y40" s="61"/>
      <c r="Z40" s="62"/>
    </row>
    <row r="41" spans="2:26" ht="15" customHeight="1" x14ac:dyDescent="0.3">
      <c r="B41" s="77">
        <v>550500</v>
      </c>
      <c r="C41" s="78"/>
      <c r="D41" s="78"/>
      <c r="E41" s="78"/>
      <c r="F41" s="78"/>
      <c r="G41" s="78"/>
      <c r="H41" s="78"/>
      <c r="I41" s="79"/>
      <c r="K41" s="58" t="s">
        <v>51</v>
      </c>
      <c r="L41" s="59"/>
      <c r="M41" s="59"/>
      <c r="N41" s="69"/>
      <c r="O41" s="70"/>
      <c r="P41" s="70"/>
      <c r="Q41" s="70"/>
      <c r="R41" s="71"/>
      <c r="S41" s="59"/>
      <c r="T41" s="59"/>
      <c r="U41" s="59"/>
      <c r="V41" s="61"/>
      <c r="W41" s="61"/>
      <c r="X41" s="61"/>
      <c r="Y41" s="61"/>
      <c r="Z41" s="62"/>
    </row>
    <row r="42" spans="2:26" ht="15" customHeight="1" thickBot="1" x14ac:dyDescent="0.35">
      <c r="B42" s="80"/>
      <c r="C42" s="81"/>
      <c r="D42" s="81"/>
      <c r="E42" s="81"/>
      <c r="F42" s="81"/>
      <c r="G42" s="81"/>
      <c r="H42" s="81"/>
      <c r="I42" s="82"/>
      <c r="K42" s="58" t="s">
        <v>52</v>
      </c>
      <c r="L42" s="59"/>
      <c r="M42" s="59"/>
      <c r="N42" s="69"/>
      <c r="O42" s="70"/>
      <c r="P42" s="70"/>
      <c r="Q42" s="70"/>
      <c r="R42" s="71"/>
      <c r="S42" s="59"/>
      <c r="T42" s="59"/>
      <c r="U42" s="59"/>
      <c r="V42" s="61"/>
      <c r="W42" s="61"/>
      <c r="X42" s="61"/>
      <c r="Y42" s="61"/>
      <c r="Z42" s="62"/>
    </row>
    <row r="43" spans="2:26" ht="15" customHeight="1" x14ac:dyDescent="0.3">
      <c r="B43" s="99" t="s">
        <v>53</v>
      </c>
      <c r="C43" s="100"/>
      <c r="D43" s="100"/>
      <c r="E43" s="100"/>
      <c r="F43" s="100"/>
      <c r="G43" s="100"/>
      <c r="H43" s="100"/>
      <c r="I43" s="101"/>
      <c r="K43" s="58" t="s">
        <v>54</v>
      </c>
      <c r="L43" s="59"/>
      <c r="M43" s="59"/>
      <c r="N43" s="69"/>
      <c r="O43" s="70"/>
      <c r="P43" s="70"/>
      <c r="Q43" s="70"/>
      <c r="R43" s="71"/>
      <c r="S43" s="59"/>
      <c r="T43" s="59"/>
      <c r="U43" s="59"/>
      <c r="V43" s="61"/>
      <c r="W43" s="61"/>
      <c r="X43" s="61"/>
      <c r="Y43" s="61"/>
      <c r="Z43" s="62"/>
    </row>
    <row r="44" spans="2:26" ht="15" customHeight="1" x14ac:dyDescent="0.3">
      <c r="B44" s="102">
        <f>SUM(E14+B41)-E38</f>
        <v>1054500</v>
      </c>
      <c r="C44" s="103"/>
      <c r="D44" s="103"/>
      <c r="E44" s="103"/>
      <c r="F44" s="103"/>
      <c r="G44" s="103"/>
      <c r="H44" s="103"/>
      <c r="I44" s="104"/>
      <c r="K44" s="58" t="s">
        <v>55</v>
      </c>
      <c r="L44" s="59"/>
      <c r="M44" s="59"/>
      <c r="N44" s="69"/>
      <c r="O44" s="70"/>
      <c r="P44" s="70"/>
      <c r="Q44" s="70"/>
      <c r="R44" s="71"/>
      <c r="S44" s="59"/>
      <c r="T44" s="59"/>
      <c r="U44" s="59"/>
      <c r="V44" s="61"/>
      <c r="W44" s="61"/>
      <c r="X44" s="61"/>
      <c r="Y44" s="61"/>
      <c r="Z44" s="62"/>
    </row>
    <row r="45" spans="2:26" ht="15" customHeight="1" thickBot="1" x14ac:dyDescent="0.35">
      <c r="B45" s="105"/>
      <c r="C45" s="106"/>
      <c r="D45" s="106"/>
      <c r="E45" s="106"/>
      <c r="F45" s="106"/>
      <c r="G45" s="106"/>
      <c r="H45" s="106"/>
      <c r="I45" s="107"/>
      <c r="K45" s="83" t="s">
        <v>56</v>
      </c>
      <c r="L45" s="84"/>
      <c r="M45" s="84"/>
      <c r="N45" s="85">
        <f>SUM(N14:N44)</f>
        <v>0</v>
      </c>
      <c r="O45" s="85"/>
      <c r="P45" s="85"/>
      <c r="Q45" s="85"/>
      <c r="R45" s="85"/>
      <c r="S45" s="84" t="s">
        <v>56</v>
      </c>
      <c r="T45" s="84"/>
      <c r="U45" s="84"/>
      <c r="V45" s="85">
        <f>SUM(V14:V44)</f>
        <v>1054500</v>
      </c>
      <c r="W45" s="85"/>
      <c r="X45" s="85"/>
      <c r="Y45" s="85"/>
      <c r="Z45" s="86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7" t="s">
        <v>57</v>
      </c>
      <c r="C47" s="88"/>
      <c r="D47" s="88"/>
      <c r="E47" s="88"/>
      <c r="F47" s="88"/>
      <c r="G47" s="88"/>
      <c r="H47" s="88"/>
      <c r="I47" s="89"/>
    </row>
    <row r="48" spans="2:26" ht="15" customHeight="1" x14ac:dyDescent="0.3">
      <c r="B48" s="90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2"/>
    </row>
    <row r="49" spans="2:26" ht="15" customHeight="1" x14ac:dyDescent="0.3">
      <c r="B49" s="93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5"/>
    </row>
    <row r="50" spans="2:26" ht="15" customHeight="1" x14ac:dyDescent="0.3">
      <c r="B50" s="93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5"/>
    </row>
    <row r="51" spans="2:26" ht="15" customHeight="1" x14ac:dyDescent="0.3"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5"/>
    </row>
    <row r="52" spans="2:26" ht="15" customHeight="1" thickBot="1" x14ac:dyDescent="0.35">
      <c r="B52" s="96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8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AA52"/>
  <sheetViews>
    <sheetView workbookViewId="0">
      <selection activeCell="AN36" sqref="AN36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6" customHeight="1" thickBot="1" x14ac:dyDescent="0.35"/>
    <row r="2" spans="2:26" ht="15" customHeight="1" x14ac:dyDescent="0.3">
      <c r="B2" s="18" t="s">
        <v>62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0"/>
    </row>
    <row r="3" spans="2:26" ht="15" customHeight="1" thickBot="1" x14ac:dyDescent="0.35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3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24" t="s">
        <v>63</v>
      </c>
      <c r="C5" s="25"/>
      <c r="D5" s="25"/>
      <c r="E5" s="25" t="s">
        <v>64</v>
      </c>
      <c r="F5" s="25"/>
      <c r="G5" s="25"/>
      <c r="H5" s="25"/>
      <c r="I5" s="25"/>
      <c r="J5" s="25"/>
      <c r="K5" s="25"/>
      <c r="L5" s="25"/>
      <c r="M5" s="28" t="s">
        <v>1</v>
      </c>
      <c r="N5" s="28"/>
      <c r="O5" s="121"/>
      <c r="P5" s="121"/>
      <c r="Q5" s="121"/>
      <c r="R5" s="121"/>
      <c r="S5" s="121"/>
      <c r="T5" s="28" t="s">
        <v>2</v>
      </c>
      <c r="U5" s="28"/>
      <c r="V5" s="29"/>
      <c r="W5" s="29"/>
      <c r="X5" s="29"/>
      <c r="Y5" s="29"/>
      <c r="Z5" s="30"/>
    </row>
    <row r="6" spans="2:26" ht="15" customHeight="1" x14ac:dyDescent="0.3"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31" t="s">
        <v>3</v>
      </c>
      <c r="N6" s="31"/>
      <c r="O6" s="117"/>
      <c r="P6" s="117"/>
      <c r="Q6" s="117"/>
      <c r="R6" s="117"/>
      <c r="S6" s="117"/>
      <c r="T6" s="31" t="s">
        <v>4</v>
      </c>
      <c r="U6" s="31"/>
      <c r="V6" s="32"/>
      <c r="W6" s="32"/>
      <c r="X6" s="32"/>
      <c r="Y6" s="32"/>
      <c r="Z6" s="36"/>
    </row>
    <row r="7" spans="2:26" ht="15" customHeight="1" x14ac:dyDescent="0.3">
      <c r="B7" s="33" t="s">
        <v>65</v>
      </c>
      <c r="C7" s="34"/>
      <c r="D7" s="34"/>
      <c r="E7" s="35"/>
      <c r="F7" s="35"/>
      <c r="G7" s="35"/>
      <c r="H7" s="35"/>
      <c r="I7" s="35"/>
      <c r="J7" s="35"/>
      <c r="K7" s="35"/>
      <c r="L7" s="35"/>
      <c r="M7" s="34" t="s">
        <v>6</v>
      </c>
      <c r="N7" s="34"/>
      <c r="O7" s="117"/>
      <c r="P7" s="117"/>
      <c r="Q7" s="117"/>
      <c r="R7" s="117"/>
      <c r="S7" s="117"/>
      <c r="T7" s="31" t="s">
        <v>7</v>
      </c>
      <c r="U7" s="31"/>
      <c r="V7" s="32"/>
      <c r="W7" s="32"/>
      <c r="X7" s="32"/>
      <c r="Y7" s="32"/>
      <c r="Z7" s="36"/>
    </row>
    <row r="8" spans="2:26" ht="15" customHeight="1" x14ac:dyDescent="0.3">
      <c r="B8" s="33" t="s">
        <v>66</v>
      </c>
      <c r="C8" s="34"/>
      <c r="D8" s="34"/>
      <c r="E8" s="35"/>
      <c r="F8" s="35"/>
      <c r="G8" s="35"/>
      <c r="H8" s="35"/>
      <c r="I8" s="35"/>
      <c r="J8" s="35"/>
      <c r="K8" s="35"/>
      <c r="L8" s="35"/>
      <c r="M8" s="34" t="s">
        <v>9</v>
      </c>
      <c r="N8" s="34"/>
      <c r="O8" s="118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6" ht="15" customHeight="1" x14ac:dyDescent="0.3">
      <c r="B9" s="33" t="s">
        <v>67</v>
      </c>
      <c r="C9" s="34"/>
      <c r="D9" s="34"/>
      <c r="E9" s="35"/>
      <c r="F9" s="35"/>
      <c r="G9" s="35"/>
      <c r="H9" s="35"/>
      <c r="I9" s="35"/>
      <c r="J9" s="35"/>
      <c r="K9" s="35"/>
      <c r="L9" s="35"/>
      <c r="M9" s="34" t="s">
        <v>11</v>
      </c>
      <c r="N9" s="34"/>
      <c r="O9" s="114" t="s">
        <v>68</v>
      </c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6"/>
    </row>
    <row r="10" spans="2:26" ht="15" customHeight="1" x14ac:dyDescent="0.3">
      <c r="B10" s="44" t="s">
        <v>69</v>
      </c>
      <c r="C10" s="45"/>
      <c r="D10" s="46"/>
      <c r="E10" s="47"/>
      <c r="F10" s="48"/>
      <c r="G10" s="48"/>
      <c r="H10" s="48"/>
      <c r="I10" s="48"/>
      <c r="J10" s="48"/>
      <c r="K10" s="48"/>
      <c r="L10" s="49"/>
      <c r="M10" s="50" t="s">
        <v>70</v>
      </c>
      <c r="N10" s="46"/>
      <c r="O10" s="114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6"/>
    </row>
    <row r="11" spans="2:26" ht="15" customHeight="1" thickBot="1" x14ac:dyDescent="0.35">
      <c r="B11" s="37"/>
      <c r="C11" s="38"/>
      <c r="D11" s="38"/>
      <c r="E11" s="39"/>
      <c r="F11" s="39"/>
      <c r="G11" s="39"/>
      <c r="H11" s="39"/>
      <c r="I11" s="39"/>
      <c r="J11" s="39"/>
      <c r="K11" s="39"/>
      <c r="L11" s="39"/>
      <c r="M11" s="38"/>
      <c r="N11" s="38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3"/>
    </row>
    <row r="12" spans="2:26" ht="6" customHeight="1" thickBot="1" x14ac:dyDescent="0.35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3"/>
      <c r="N12" s="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2:26" ht="15" customHeight="1" x14ac:dyDescent="0.3">
      <c r="B13" s="63" t="s">
        <v>14</v>
      </c>
      <c r="C13" s="64"/>
      <c r="D13" s="64"/>
      <c r="E13" s="64" t="s">
        <v>15</v>
      </c>
      <c r="F13" s="64"/>
      <c r="G13" s="64"/>
      <c r="H13" s="64"/>
      <c r="I13" s="65"/>
      <c r="K13" s="63" t="s">
        <v>71</v>
      </c>
      <c r="L13" s="64"/>
      <c r="M13" s="64"/>
      <c r="N13" s="64" t="s">
        <v>72</v>
      </c>
      <c r="O13" s="64"/>
      <c r="P13" s="64"/>
      <c r="Q13" s="64"/>
      <c r="R13" s="64"/>
      <c r="S13" s="64" t="s">
        <v>18</v>
      </c>
      <c r="T13" s="64"/>
      <c r="U13" s="64"/>
      <c r="V13" s="64" t="s">
        <v>19</v>
      </c>
      <c r="W13" s="64"/>
      <c r="X13" s="64"/>
      <c r="Y13" s="64"/>
      <c r="Z13" s="65"/>
    </row>
    <row r="14" spans="2:26" ht="15" customHeight="1" x14ac:dyDescent="0.3">
      <c r="B14" s="54" t="s">
        <v>20</v>
      </c>
      <c r="C14" s="55"/>
      <c r="D14" s="55"/>
      <c r="E14" s="56">
        <f>SUM(V13:V44)</f>
        <v>424500</v>
      </c>
      <c r="F14" s="56"/>
      <c r="G14" s="56"/>
      <c r="H14" s="56"/>
      <c r="I14" s="57"/>
      <c r="J14" s="4"/>
      <c r="K14" s="58" t="s">
        <v>21</v>
      </c>
      <c r="L14" s="59"/>
      <c r="M14" s="59"/>
      <c r="N14" s="60">
        <f>SUM('[1]01'!E4:M5)</f>
        <v>0</v>
      </c>
      <c r="O14" s="60"/>
      <c r="P14" s="60"/>
      <c r="Q14" s="60"/>
      <c r="R14" s="60"/>
      <c r="S14" s="59" t="s">
        <v>21</v>
      </c>
      <c r="T14" s="59"/>
      <c r="U14" s="59"/>
      <c r="V14" s="61">
        <f>SUM('[1]01'!Q149:Z150)</f>
        <v>0</v>
      </c>
      <c r="W14" s="61"/>
      <c r="X14" s="61"/>
      <c r="Y14" s="61"/>
      <c r="Z14" s="62"/>
    </row>
    <row r="15" spans="2:26" ht="15" customHeight="1" x14ac:dyDescent="0.3">
      <c r="B15" s="66"/>
      <c r="C15" s="67"/>
      <c r="D15" s="67"/>
      <c r="E15" s="60"/>
      <c r="F15" s="60"/>
      <c r="G15" s="60"/>
      <c r="H15" s="60"/>
      <c r="I15" s="68"/>
      <c r="J15" s="4"/>
      <c r="K15" s="58" t="s">
        <v>22</v>
      </c>
      <c r="L15" s="59"/>
      <c r="M15" s="59"/>
      <c r="N15" s="69">
        <f>SUM('[1]02'!E4:J5)</f>
        <v>0</v>
      </c>
      <c r="O15" s="70"/>
      <c r="P15" s="70"/>
      <c r="Q15" s="70"/>
      <c r="R15" s="71"/>
      <c r="S15" s="59" t="s">
        <v>22</v>
      </c>
      <c r="T15" s="59"/>
      <c r="U15" s="59"/>
      <c r="V15" s="61">
        <f>SUM('[1]02'!Q149:Z150)</f>
        <v>0</v>
      </c>
      <c r="W15" s="61"/>
      <c r="X15" s="61"/>
      <c r="Y15" s="61"/>
      <c r="Z15" s="62"/>
    </row>
    <row r="16" spans="2:26" ht="15" customHeight="1" x14ac:dyDescent="0.3">
      <c r="B16" s="66"/>
      <c r="C16" s="67"/>
      <c r="D16" s="67"/>
      <c r="E16" s="60"/>
      <c r="F16" s="60"/>
      <c r="G16" s="60"/>
      <c r="H16" s="60"/>
      <c r="I16" s="68"/>
      <c r="J16" s="4"/>
      <c r="K16" s="58" t="s">
        <v>23</v>
      </c>
      <c r="L16" s="59"/>
      <c r="M16" s="59"/>
      <c r="N16" s="69">
        <f>SUM('[1]03'!E4:J5)</f>
        <v>0</v>
      </c>
      <c r="O16" s="70"/>
      <c r="P16" s="70"/>
      <c r="Q16" s="70"/>
      <c r="R16" s="71"/>
      <c r="S16" s="59" t="s">
        <v>23</v>
      </c>
      <c r="T16" s="59"/>
      <c r="U16" s="59"/>
      <c r="V16" s="61">
        <f>SUM('[1]03'!Q149:Z150)</f>
        <v>0</v>
      </c>
      <c r="W16" s="61"/>
      <c r="X16" s="61"/>
      <c r="Y16" s="61"/>
      <c r="Z16" s="62"/>
    </row>
    <row r="17" spans="2:27" ht="15" customHeight="1" x14ac:dyDescent="0.3">
      <c r="B17" s="66"/>
      <c r="C17" s="67"/>
      <c r="D17" s="67"/>
      <c r="E17" s="60"/>
      <c r="F17" s="60"/>
      <c r="G17" s="60"/>
      <c r="H17" s="60"/>
      <c r="I17" s="68"/>
      <c r="J17" s="4"/>
      <c r="K17" s="58" t="s">
        <v>24</v>
      </c>
      <c r="L17" s="59"/>
      <c r="M17" s="59"/>
      <c r="N17" s="69">
        <f>SUM('[1]04'!E4:J5)</f>
        <v>0</v>
      </c>
      <c r="O17" s="70"/>
      <c r="P17" s="70"/>
      <c r="Q17" s="70"/>
      <c r="R17" s="71"/>
      <c r="S17" s="59" t="s">
        <v>24</v>
      </c>
      <c r="T17" s="59"/>
      <c r="U17" s="59"/>
      <c r="V17" s="61">
        <f>SUM('[1]04'!Q149:Z150)</f>
        <v>0</v>
      </c>
      <c r="W17" s="61"/>
      <c r="X17" s="61"/>
      <c r="Y17" s="61"/>
      <c r="Z17" s="62"/>
    </row>
    <row r="18" spans="2:27" ht="15" customHeight="1" x14ac:dyDescent="0.3">
      <c r="B18" s="66"/>
      <c r="C18" s="67"/>
      <c r="D18" s="67"/>
      <c r="E18" s="60"/>
      <c r="F18" s="60"/>
      <c r="G18" s="60"/>
      <c r="H18" s="60"/>
      <c r="I18" s="68"/>
      <c r="J18" s="4"/>
      <c r="K18" s="58" t="s">
        <v>25</v>
      </c>
      <c r="L18" s="59"/>
      <c r="M18" s="59"/>
      <c r="N18" s="69">
        <f>SUM('[1]05'!E4:J5)</f>
        <v>0</v>
      </c>
      <c r="O18" s="70"/>
      <c r="P18" s="70"/>
      <c r="Q18" s="70"/>
      <c r="R18" s="71"/>
      <c r="S18" s="59" t="s">
        <v>25</v>
      </c>
      <c r="T18" s="59"/>
      <c r="U18" s="59"/>
      <c r="V18" s="61">
        <f>SUM('[1]05'!Q149:Z150)</f>
        <v>29500</v>
      </c>
      <c r="W18" s="61"/>
      <c r="X18" s="61"/>
      <c r="Y18" s="61"/>
      <c r="Z18" s="62"/>
    </row>
    <row r="19" spans="2:27" ht="15" customHeight="1" x14ac:dyDescent="0.3">
      <c r="B19" s="66"/>
      <c r="C19" s="67"/>
      <c r="D19" s="67"/>
      <c r="E19" s="60"/>
      <c r="F19" s="60"/>
      <c r="G19" s="60"/>
      <c r="H19" s="60"/>
      <c r="I19" s="68"/>
      <c r="J19" s="4"/>
      <c r="K19" s="58" t="s">
        <v>26</v>
      </c>
      <c r="L19" s="59"/>
      <c r="M19" s="59"/>
      <c r="N19" s="69">
        <f>SUM('[1]06'!E4:J5)</f>
        <v>0</v>
      </c>
      <c r="O19" s="70"/>
      <c r="P19" s="70"/>
      <c r="Q19" s="70"/>
      <c r="R19" s="71"/>
      <c r="S19" s="59" t="s">
        <v>26</v>
      </c>
      <c r="T19" s="59"/>
      <c r="U19" s="59"/>
      <c r="V19" s="61">
        <f>SUM('[1]06'!Q149:Z150)</f>
        <v>0</v>
      </c>
      <c r="W19" s="61"/>
      <c r="X19" s="61"/>
      <c r="Y19" s="61"/>
      <c r="Z19" s="62"/>
    </row>
    <row r="20" spans="2:27" ht="15" customHeight="1" x14ac:dyDescent="0.3">
      <c r="B20" s="66"/>
      <c r="C20" s="67"/>
      <c r="D20" s="67"/>
      <c r="E20" s="60"/>
      <c r="F20" s="60"/>
      <c r="G20" s="60"/>
      <c r="H20" s="60"/>
      <c r="I20" s="68"/>
      <c r="J20" s="4"/>
      <c r="K20" s="58" t="s">
        <v>27</v>
      </c>
      <c r="L20" s="59"/>
      <c r="M20" s="59"/>
      <c r="N20" s="69">
        <f>SUM('[1]07'!E4:J5)</f>
        <v>0</v>
      </c>
      <c r="O20" s="70"/>
      <c r="P20" s="70"/>
      <c r="Q20" s="70"/>
      <c r="R20" s="71"/>
      <c r="S20" s="59" t="s">
        <v>27</v>
      </c>
      <c r="T20" s="59"/>
      <c r="U20" s="59"/>
      <c r="V20" s="61">
        <f>SUM('[1]07'!Q149:Z150)</f>
        <v>0</v>
      </c>
      <c r="W20" s="61"/>
      <c r="X20" s="61"/>
      <c r="Y20" s="61"/>
      <c r="Z20" s="62"/>
    </row>
    <row r="21" spans="2:27" ht="15" customHeight="1" x14ac:dyDescent="0.3">
      <c r="B21" s="66"/>
      <c r="C21" s="67"/>
      <c r="D21" s="67"/>
      <c r="E21" s="60"/>
      <c r="F21" s="60"/>
      <c r="G21" s="60"/>
      <c r="H21" s="60"/>
      <c r="I21" s="68"/>
      <c r="J21" s="4"/>
      <c r="K21" s="58" t="s">
        <v>28</v>
      </c>
      <c r="L21" s="59"/>
      <c r="M21" s="59"/>
      <c r="N21" s="69">
        <f>SUM('[1]08'!E4:J5)</f>
        <v>0</v>
      </c>
      <c r="O21" s="70"/>
      <c r="P21" s="70"/>
      <c r="Q21" s="70"/>
      <c r="R21" s="71"/>
      <c r="S21" s="59" t="s">
        <v>28</v>
      </c>
      <c r="T21" s="59"/>
      <c r="U21" s="59"/>
      <c r="V21" s="61">
        <f>SUM('[1]08'!Q149:Z150)</f>
        <v>71500</v>
      </c>
      <c r="W21" s="61"/>
      <c r="X21" s="61"/>
      <c r="Y21" s="61"/>
      <c r="Z21" s="62"/>
    </row>
    <row r="22" spans="2:27" ht="15" customHeight="1" x14ac:dyDescent="0.3">
      <c r="B22" s="66"/>
      <c r="C22" s="67"/>
      <c r="D22" s="67"/>
      <c r="E22" s="60"/>
      <c r="F22" s="60"/>
      <c r="G22" s="60"/>
      <c r="H22" s="60"/>
      <c r="I22" s="68"/>
      <c r="J22" s="4"/>
      <c r="K22" s="58" t="s">
        <v>29</v>
      </c>
      <c r="L22" s="59"/>
      <c r="M22" s="59"/>
      <c r="N22" s="69">
        <f>SUM('[1]09'!E4:J5)</f>
        <v>0</v>
      </c>
      <c r="O22" s="70"/>
      <c r="P22" s="70"/>
      <c r="Q22" s="70"/>
      <c r="R22" s="71"/>
      <c r="S22" s="59" t="s">
        <v>29</v>
      </c>
      <c r="T22" s="59"/>
      <c r="U22" s="59"/>
      <c r="V22" s="61">
        <f>SUM('[1]09'!Q149:Z150)</f>
        <v>0</v>
      </c>
      <c r="W22" s="61"/>
      <c r="X22" s="61"/>
      <c r="Y22" s="61"/>
      <c r="Z22" s="62"/>
    </row>
    <row r="23" spans="2:27" ht="15" customHeight="1" x14ac:dyDescent="0.3">
      <c r="B23" s="66"/>
      <c r="C23" s="67"/>
      <c r="D23" s="67"/>
      <c r="E23" s="60"/>
      <c r="F23" s="60"/>
      <c r="G23" s="60"/>
      <c r="H23" s="60"/>
      <c r="I23" s="68"/>
      <c r="J23" s="4"/>
      <c r="K23" s="58" t="s">
        <v>30</v>
      </c>
      <c r="L23" s="59"/>
      <c r="M23" s="59"/>
      <c r="N23" s="69">
        <f>SUM('[1]10'!E4:J5)</f>
        <v>0</v>
      </c>
      <c r="O23" s="70"/>
      <c r="P23" s="70"/>
      <c r="Q23" s="70"/>
      <c r="R23" s="71"/>
      <c r="S23" s="59" t="s">
        <v>30</v>
      </c>
      <c r="T23" s="59"/>
      <c r="U23" s="59"/>
      <c r="V23" s="61">
        <f>SUM('[1]10'!Q149:Z150)</f>
        <v>0</v>
      </c>
      <c r="W23" s="61"/>
      <c r="X23" s="61"/>
      <c r="Y23" s="61"/>
      <c r="Z23" s="62"/>
      <c r="AA23" s="9"/>
    </row>
    <row r="24" spans="2:27" ht="15" customHeight="1" x14ac:dyDescent="0.3">
      <c r="B24" s="66"/>
      <c r="C24" s="67"/>
      <c r="D24" s="67"/>
      <c r="E24" s="32"/>
      <c r="F24" s="32"/>
      <c r="G24" s="32"/>
      <c r="H24" s="32"/>
      <c r="I24" s="36"/>
      <c r="J24" s="4"/>
      <c r="K24" s="58" t="s">
        <v>31</v>
      </c>
      <c r="L24" s="59"/>
      <c r="M24" s="59"/>
      <c r="N24" s="69">
        <f>SUM('[1]11'!E4:J5)</f>
        <v>0</v>
      </c>
      <c r="O24" s="70"/>
      <c r="P24" s="70"/>
      <c r="Q24" s="70"/>
      <c r="R24" s="71"/>
      <c r="S24" s="59" t="s">
        <v>73</v>
      </c>
      <c r="T24" s="59"/>
      <c r="U24" s="59"/>
      <c r="V24" s="61">
        <f>SUM('[1]11'!Q149:Z150)</f>
        <v>29500</v>
      </c>
      <c r="W24" s="61"/>
      <c r="X24" s="61"/>
      <c r="Y24" s="61"/>
      <c r="Z24" s="62"/>
      <c r="AA24" s="9"/>
    </row>
    <row r="25" spans="2:27" ht="15" customHeight="1" x14ac:dyDescent="0.3">
      <c r="B25" s="66"/>
      <c r="C25" s="67"/>
      <c r="D25" s="67"/>
      <c r="E25" s="32"/>
      <c r="F25" s="32"/>
      <c r="G25" s="32"/>
      <c r="H25" s="32"/>
      <c r="I25" s="36"/>
      <c r="J25" s="4"/>
      <c r="K25" s="58" t="s">
        <v>32</v>
      </c>
      <c r="L25" s="59"/>
      <c r="M25" s="59"/>
      <c r="N25" s="69">
        <f>SUM('[1]12'!E4:J5)</f>
        <v>0</v>
      </c>
      <c r="O25" s="70"/>
      <c r="P25" s="70"/>
      <c r="Q25" s="70"/>
      <c r="R25" s="71"/>
      <c r="S25" s="59" t="s">
        <v>32</v>
      </c>
      <c r="T25" s="59"/>
      <c r="U25" s="59"/>
      <c r="V25" s="61">
        <f>SUM('[1]12'!Q149:Z150)</f>
        <v>0</v>
      </c>
      <c r="W25" s="61"/>
      <c r="X25" s="61"/>
      <c r="Y25" s="61"/>
      <c r="Z25" s="62"/>
    </row>
    <row r="26" spans="2:27" ht="15" customHeight="1" x14ac:dyDescent="0.3">
      <c r="B26" s="66"/>
      <c r="C26" s="67"/>
      <c r="D26" s="67"/>
      <c r="E26" s="32"/>
      <c r="F26" s="32"/>
      <c r="G26" s="32"/>
      <c r="H26" s="32"/>
      <c r="I26" s="36"/>
      <c r="J26" s="4"/>
      <c r="K26" s="58" t="s">
        <v>33</v>
      </c>
      <c r="L26" s="59"/>
      <c r="M26" s="59"/>
      <c r="N26" s="69">
        <f>SUM('[1]13'!E4:J5)</f>
        <v>0</v>
      </c>
      <c r="O26" s="70"/>
      <c r="P26" s="70"/>
      <c r="Q26" s="70"/>
      <c r="R26" s="71"/>
      <c r="S26" s="59" t="s">
        <v>33</v>
      </c>
      <c r="T26" s="59"/>
      <c r="U26" s="59"/>
      <c r="V26" s="61">
        <f>SUM('[1]13'!Q149:Z150)</f>
        <v>0</v>
      </c>
      <c r="W26" s="61"/>
      <c r="X26" s="61"/>
      <c r="Y26" s="61"/>
      <c r="Z26" s="62"/>
      <c r="AA26" s="9"/>
    </row>
    <row r="27" spans="2:27" ht="15" customHeight="1" x14ac:dyDescent="0.3">
      <c r="B27" s="66"/>
      <c r="C27" s="67"/>
      <c r="D27" s="67"/>
      <c r="E27" s="32"/>
      <c r="F27" s="32"/>
      <c r="G27" s="32"/>
      <c r="H27" s="32"/>
      <c r="I27" s="36"/>
      <c r="J27" s="4"/>
      <c r="K27" s="58" t="s">
        <v>34</v>
      </c>
      <c r="L27" s="59"/>
      <c r="M27" s="59"/>
      <c r="N27" s="69">
        <f>SUM('[1]14'!E4:J5)</f>
        <v>0</v>
      </c>
      <c r="O27" s="70"/>
      <c r="P27" s="70"/>
      <c r="Q27" s="70"/>
      <c r="R27" s="71"/>
      <c r="S27" s="59" t="s">
        <v>34</v>
      </c>
      <c r="T27" s="59"/>
      <c r="U27" s="59"/>
      <c r="V27" s="61">
        <f>SUM('[1]14'!Q149:Z150)</f>
        <v>42000</v>
      </c>
      <c r="W27" s="61"/>
      <c r="X27" s="61"/>
      <c r="Y27" s="61"/>
      <c r="Z27" s="62"/>
      <c r="AA27" s="9"/>
    </row>
    <row r="28" spans="2:27" ht="15" customHeight="1" x14ac:dyDescent="0.3">
      <c r="B28" s="66"/>
      <c r="C28" s="67"/>
      <c r="D28" s="67"/>
      <c r="E28" s="32"/>
      <c r="F28" s="32"/>
      <c r="G28" s="32"/>
      <c r="H28" s="32"/>
      <c r="I28" s="36"/>
      <c r="J28" s="4"/>
      <c r="K28" s="58" t="s">
        <v>35</v>
      </c>
      <c r="L28" s="59"/>
      <c r="M28" s="59"/>
      <c r="N28" s="69">
        <f>SUM('[1]15'!E4:J5)</f>
        <v>0</v>
      </c>
      <c r="O28" s="70"/>
      <c r="P28" s="70"/>
      <c r="Q28" s="70"/>
      <c r="R28" s="71"/>
      <c r="S28" s="59" t="s">
        <v>35</v>
      </c>
      <c r="T28" s="59"/>
      <c r="U28" s="59"/>
      <c r="V28" s="61">
        <f>SUM('[1]15'!Q149:Z150)</f>
        <v>0</v>
      </c>
      <c r="W28" s="61"/>
      <c r="X28" s="61"/>
      <c r="Y28" s="61"/>
      <c r="Z28" s="62"/>
    </row>
    <row r="29" spans="2:27" ht="15" customHeight="1" x14ac:dyDescent="0.3">
      <c r="B29" s="66"/>
      <c r="C29" s="67"/>
      <c r="D29" s="67"/>
      <c r="E29" s="32"/>
      <c r="F29" s="32"/>
      <c r="G29" s="32"/>
      <c r="H29" s="32"/>
      <c r="I29" s="36"/>
      <c r="J29" s="4"/>
      <c r="K29" s="58" t="s">
        <v>36</v>
      </c>
      <c r="L29" s="59"/>
      <c r="M29" s="59"/>
      <c r="N29" s="69">
        <f>SUM('[1]16'!E4:J5)</f>
        <v>0</v>
      </c>
      <c r="O29" s="70"/>
      <c r="P29" s="70"/>
      <c r="Q29" s="70"/>
      <c r="R29" s="71"/>
      <c r="S29" s="59" t="s">
        <v>36</v>
      </c>
      <c r="T29" s="59"/>
      <c r="U29" s="59"/>
      <c r="V29" s="61">
        <f>SUM('[1]16'!Q149:Z150)</f>
        <v>0</v>
      </c>
      <c r="W29" s="61"/>
      <c r="X29" s="61"/>
      <c r="Y29" s="61"/>
      <c r="Z29" s="62"/>
    </row>
    <row r="30" spans="2:27" ht="15" customHeight="1" x14ac:dyDescent="0.3">
      <c r="B30" s="66"/>
      <c r="C30" s="67"/>
      <c r="D30" s="67"/>
      <c r="E30" s="32"/>
      <c r="F30" s="32"/>
      <c r="G30" s="32"/>
      <c r="H30" s="32"/>
      <c r="I30" s="36"/>
      <c r="J30" s="4"/>
      <c r="K30" s="58" t="s">
        <v>37</v>
      </c>
      <c r="L30" s="59"/>
      <c r="M30" s="59"/>
      <c r="N30" s="69">
        <f>SUM('[1]17'!E4:J5)</f>
        <v>0</v>
      </c>
      <c r="O30" s="70"/>
      <c r="P30" s="70"/>
      <c r="Q30" s="70"/>
      <c r="R30" s="71"/>
      <c r="S30" s="59" t="s">
        <v>37</v>
      </c>
      <c r="T30" s="59"/>
      <c r="U30" s="59"/>
      <c r="V30" s="61">
        <f>SUM('[1]17'!Q149:Z150)</f>
        <v>0</v>
      </c>
      <c r="W30" s="61"/>
      <c r="X30" s="61"/>
      <c r="Y30" s="61"/>
      <c r="Z30" s="62"/>
    </row>
    <row r="31" spans="2:27" ht="15" customHeight="1" x14ac:dyDescent="0.3">
      <c r="B31" s="66"/>
      <c r="C31" s="67"/>
      <c r="D31" s="67"/>
      <c r="E31" s="32"/>
      <c r="F31" s="32"/>
      <c r="G31" s="32"/>
      <c r="H31" s="32"/>
      <c r="I31" s="36"/>
      <c r="J31" s="4"/>
      <c r="K31" s="58" t="s">
        <v>38</v>
      </c>
      <c r="L31" s="59"/>
      <c r="M31" s="59"/>
      <c r="N31" s="69">
        <f>SUM('[1]18'!E4:J5)</f>
        <v>0</v>
      </c>
      <c r="O31" s="70"/>
      <c r="P31" s="70"/>
      <c r="Q31" s="70"/>
      <c r="R31" s="71"/>
      <c r="S31" s="59" t="s">
        <v>38</v>
      </c>
      <c r="T31" s="59"/>
      <c r="U31" s="59"/>
      <c r="V31" s="61">
        <f>SUM('[1]18'!Q149:Z150)</f>
        <v>0</v>
      </c>
      <c r="W31" s="61"/>
      <c r="X31" s="61"/>
      <c r="Y31" s="61"/>
      <c r="Z31" s="62"/>
    </row>
    <row r="32" spans="2:27" ht="15" customHeight="1" x14ac:dyDescent="0.3">
      <c r="B32" s="66"/>
      <c r="C32" s="67"/>
      <c r="D32" s="67"/>
      <c r="E32" s="32"/>
      <c r="F32" s="32"/>
      <c r="G32" s="32"/>
      <c r="H32" s="32"/>
      <c r="I32" s="36"/>
      <c r="J32" s="4"/>
      <c r="K32" s="58" t="s">
        <v>39</v>
      </c>
      <c r="L32" s="59"/>
      <c r="M32" s="59"/>
      <c r="N32" s="69">
        <f>SUM('[1]19'!E4:J5)</f>
        <v>0</v>
      </c>
      <c r="O32" s="70"/>
      <c r="P32" s="70"/>
      <c r="Q32" s="70"/>
      <c r="R32" s="71"/>
      <c r="S32" s="59" t="s">
        <v>39</v>
      </c>
      <c r="T32" s="59"/>
      <c r="U32" s="59"/>
      <c r="V32" s="61">
        <f>SUM('[1]19'!Q149:Z150)</f>
        <v>42000</v>
      </c>
      <c r="W32" s="61"/>
      <c r="X32" s="61"/>
      <c r="Y32" s="61"/>
      <c r="Z32" s="62"/>
    </row>
    <row r="33" spans="2:26" ht="15" customHeight="1" x14ac:dyDescent="0.3">
      <c r="B33" s="66"/>
      <c r="C33" s="67"/>
      <c r="D33" s="67"/>
      <c r="E33" s="32"/>
      <c r="F33" s="32"/>
      <c r="G33" s="32"/>
      <c r="H33" s="32"/>
      <c r="I33" s="36"/>
      <c r="J33" s="4"/>
      <c r="K33" s="58" t="s">
        <v>40</v>
      </c>
      <c r="L33" s="59"/>
      <c r="M33" s="59"/>
      <c r="N33" s="69">
        <f>SUM('[1]20'!E4:J5)</f>
        <v>0</v>
      </c>
      <c r="O33" s="70"/>
      <c r="P33" s="70"/>
      <c r="Q33" s="70"/>
      <c r="R33" s="71"/>
      <c r="S33" s="59" t="s">
        <v>40</v>
      </c>
      <c r="T33" s="59"/>
      <c r="U33" s="59"/>
      <c r="V33" s="61">
        <f>SUM('[1]20'!Q149:Z150)</f>
        <v>0</v>
      </c>
      <c r="W33" s="61"/>
      <c r="X33" s="61"/>
      <c r="Y33" s="61"/>
      <c r="Z33" s="62"/>
    </row>
    <row r="34" spans="2:26" ht="15" customHeight="1" x14ac:dyDescent="0.3">
      <c r="B34" s="66"/>
      <c r="C34" s="67"/>
      <c r="D34" s="67"/>
      <c r="E34" s="32"/>
      <c r="F34" s="32"/>
      <c r="G34" s="32"/>
      <c r="H34" s="32"/>
      <c r="I34" s="36"/>
      <c r="J34" s="4"/>
      <c r="K34" s="58" t="s">
        <v>41</v>
      </c>
      <c r="L34" s="59"/>
      <c r="M34" s="59"/>
      <c r="N34" s="69">
        <f>SUM('[1]21'!E4:J5)</f>
        <v>0</v>
      </c>
      <c r="O34" s="70"/>
      <c r="P34" s="70"/>
      <c r="Q34" s="70"/>
      <c r="R34" s="71"/>
      <c r="S34" s="59" t="s">
        <v>41</v>
      </c>
      <c r="T34" s="59"/>
      <c r="U34" s="59"/>
      <c r="V34" s="61">
        <f>SUM('[1]21'!Q149:Z150)</f>
        <v>84000</v>
      </c>
      <c r="W34" s="61"/>
      <c r="X34" s="61"/>
      <c r="Y34" s="61"/>
      <c r="Z34" s="62"/>
    </row>
    <row r="35" spans="2:26" ht="15" customHeight="1" x14ac:dyDescent="0.3">
      <c r="B35" s="66"/>
      <c r="C35" s="67"/>
      <c r="D35" s="67"/>
      <c r="E35" s="32"/>
      <c r="F35" s="32"/>
      <c r="G35" s="32"/>
      <c r="H35" s="32"/>
      <c r="I35" s="36"/>
      <c r="J35" s="4"/>
      <c r="K35" s="58" t="s">
        <v>42</v>
      </c>
      <c r="L35" s="59"/>
      <c r="M35" s="59"/>
      <c r="N35" s="69">
        <f>SUM('[1]22'!E4:J5)</f>
        <v>0</v>
      </c>
      <c r="O35" s="70"/>
      <c r="P35" s="70"/>
      <c r="Q35" s="70"/>
      <c r="R35" s="71"/>
      <c r="S35" s="59" t="s">
        <v>42</v>
      </c>
      <c r="T35" s="59"/>
      <c r="U35" s="59"/>
      <c r="V35" s="61">
        <f>SUM('[1]22'!Q149:Z150)</f>
        <v>0</v>
      </c>
      <c r="W35" s="61"/>
      <c r="X35" s="61"/>
      <c r="Y35" s="61"/>
      <c r="Z35" s="62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58" t="s">
        <v>43</v>
      </c>
      <c r="L36" s="59"/>
      <c r="M36" s="59"/>
      <c r="N36" s="69">
        <f>SUM('[1]23'!E4:J5)</f>
        <v>0</v>
      </c>
      <c r="O36" s="70"/>
      <c r="P36" s="70"/>
      <c r="Q36" s="70"/>
      <c r="R36" s="71"/>
      <c r="S36" s="59" t="s">
        <v>43</v>
      </c>
      <c r="T36" s="59"/>
      <c r="U36" s="59"/>
      <c r="V36" s="61">
        <f>SUM('[1]23'!Q149:Z150)</f>
        <v>0</v>
      </c>
      <c r="W36" s="61"/>
      <c r="X36" s="61"/>
      <c r="Y36" s="61"/>
      <c r="Z36" s="62"/>
    </row>
    <row r="37" spans="2:26" ht="15" customHeight="1" x14ac:dyDescent="0.3">
      <c r="B37" s="63" t="s">
        <v>44</v>
      </c>
      <c r="C37" s="64"/>
      <c r="D37" s="64"/>
      <c r="E37" s="76">
        <f>SUM(N14:N44)</f>
        <v>0</v>
      </c>
      <c r="F37" s="76"/>
      <c r="G37" s="29"/>
      <c r="H37" s="29"/>
      <c r="I37" s="30"/>
      <c r="J37" s="4"/>
      <c r="K37" s="58" t="s">
        <v>45</v>
      </c>
      <c r="L37" s="59"/>
      <c r="M37" s="59"/>
      <c r="N37" s="69">
        <f>SUM('[1]24'!E4:J5)</f>
        <v>0</v>
      </c>
      <c r="O37" s="70"/>
      <c r="P37" s="70"/>
      <c r="Q37" s="70"/>
      <c r="R37" s="71"/>
      <c r="S37" s="59" t="s">
        <v>45</v>
      </c>
      <c r="T37" s="59"/>
      <c r="U37" s="59"/>
      <c r="V37" s="61">
        <f>SUM('[1]24'!Q149:Z150)</f>
        <v>0</v>
      </c>
      <c r="W37" s="61"/>
      <c r="X37" s="61"/>
      <c r="Y37" s="61"/>
      <c r="Z37" s="62"/>
    </row>
    <row r="38" spans="2:26" ht="15" customHeight="1" thickBot="1" x14ac:dyDescent="0.35">
      <c r="B38" s="72" t="s">
        <v>46</v>
      </c>
      <c r="C38" s="73"/>
      <c r="D38" s="73"/>
      <c r="E38" s="74">
        <f>SUM(E15:E37)</f>
        <v>0</v>
      </c>
      <c r="F38" s="74"/>
      <c r="G38" s="74"/>
      <c r="H38" s="74"/>
      <c r="I38" s="75"/>
      <c r="J38" s="4"/>
      <c r="K38" s="58" t="s">
        <v>47</v>
      </c>
      <c r="L38" s="59"/>
      <c r="M38" s="59"/>
      <c r="N38" s="69">
        <f>SUM('[1]25'!E4:J5)</f>
        <v>0</v>
      </c>
      <c r="O38" s="70"/>
      <c r="P38" s="70"/>
      <c r="Q38" s="70"/>
      <c r="R38" s="71"/>
      <c r="S38" s="59" t="s">
        <v>47</v>
      </c>
      <c r="T38" s="59"/>
      <c r="U38" s="59"/>
      <c r="V38" s="61">
        <f>SUM('[1]25'!Q149:Z150)</f>
        <v>0</v>
      </c>
      <c r="W38" s="61"/>
      <c r="X38" s="61"/>
      <c r="Y38" s="61"/>
      <c r="Z38" s="62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58" t="s">
        <v>48</v>
      </c>
      <c r="L39" s="59"/>
      <c r="M39" s="59"/>
      <c r="N39" s="69">
        <f>SUM('[1]26'!E4:J5)</f>
        <v>0</v>
      </c>
      <c r="O39" s="70"/>
      <c r="P39" s="70"/>
      <c r="Q39" s="70"/>
      <c r="R39" s="71"/>
      <c r="S39" s="59" t="s">
        <v>48</v>
      </c>
      <c r="T39" s="59"/>
      <c r="U39" s="59"/>
      <c r="V39" s="61">
        <f>SUM('[1]26'!Q149:Z150)</f>
        <v>126000</v>
      </c>
      <c r="W39" s="61"/>
      <c r="X39" s="61"/>
      <c r="Y39" s="61"/>
      <c r="Z39" s="62"/>
    </row>
    <row r="40" spans="2:26" ht="15" customHeight="1" x14ac:dyDescent="0.3">
      <c r="B40" s="63" t="s">
        <v>49</v>
      </c>
      <c r="C40" s="64"/>
      <c r="D40" s="64"/>
      <c r="E40" s="64"/>
      <c r="F40" s="64"/>
      <c r="G40" s="64"/>
      <c r="H40" s="64"/>
      <c r="I40" s="65"/>
      <c r="K40" s="58" t="s">
        <v>50</v>
      </c>
      <c r="L40" s="59"/>
      <c r="M40" s="59"/>
      <c r="N40" s="69">
        <f>SUM('[1]27'!E4:J5)</f>
        <v>0</v>
      </c>
      <c r="O40" s="70"/>
      <c r="P40" s="70"/>
      <c r="Q40" s="70"/>
      <c r="R40" s="71"/>
      <c r="S40" s="59" t="s">
        <v>50</v>
      </c>
      <c r="T40" s="59"/>
      <c r="U40" s="59"/>
      <c r="V40" s="61">
        <f>SUM('[1]27'!Q149:Z150)</f>
        <v>0</v>
      </c>
      <c r="W40" s="61"/>
      <c r="X40" s="61"/>
      <c r="Y40" s="61"/>
      <c r="Z40" s="62"/>
    </row>
    <row r="41" spans="2:26" ht="15" customHeight="1" x14ac:dyDescent="0.3">
      <c r="B41" s="77">
        <v>0</v>
      </c>
      <c r="C41" s="78"/>
      <c r="D41" s="78"/>
      <c r="E41" s="78"/>
      <c r="F41" s="78"/>
      <c r="G41" s="78"/>
      <c r="H41" s="78"/>
      <c r="I41" s="79"/>
      <c r="K41" s="58" t="s">
        <v>51</v>
      </c>
      <c r="L41" s="59"/>
      <c r="M41" s="59"/>
      <c r="N41" s="69">
        <f>SUM('[1]28'!E4:J5)</f>
        <v>0</v>
      </c>
      <c r="O41" s="70"/>
      <c r="P41" s="70"/>
      <c r="Q41" s="70"/>
      <c r="R41" s="71"/>
      <c r="S41" s="59" t="s">
        <v>51</v>
      </c>
      <c r="T41" s="59"/>
      <c r="U41" s="59"/>
      <c r="V41" s="61">
        <f>SUM('[1]28'!Q149:Z150)</f>
        <v>0</v>
      </c>
      <c r="W41" s="61"/>
      <c r="X41" s="61"/>
      <c r="Y41" s="61"/>
      <c r="Z41" s="62"/>
    </row>
    <row r="42" spans="2:26" ht="15" customHeight="1" thickBot="1" x14ac:dyDescent="0.35">
      <c r="B42" s="80"/>
      <c r="C42" s="81"/>
      <c r="D42" s="81"/>
      <c r="E42" s="81"/>
      <c r="F42" s="81"/>
      <c r="G42" s="81"/>
      <c r="H42" s="81"/>
      <c r="I42" s="82"/>
      <c r="K42" s="58" t="s">
        <v>52</v>
      </c>
      <c r="L42" s="59"/>
      <c r="M42" s="59"/>
      <c r="N42" s="69">
        <f>SUM('[1]29'!E4:J5)</f>
        <v>0</v>
      </c>
      <c r="O42" s="70"/>
      <c r="P42" s="70"/>
      <c r="Q42" s="70"/>
      <c r="R42" s="71"/>
      <c r="S42" s="59" t="s">
        <v>52</v>
      </c>
      <c r="T42" s="59"/>
      <c r="U42" s="59"/>
      <c r="V42" s="61">
        <f>SUM('[1]29'!Q149:Z150)</f>
        <v>0</v>
      </c>
      <c r="W42" s="61"/>
      <c r="X42" s="61"/>
      <c r="Y42" s="61"/>
      <c r="Z42" s="62"/>
    </row>
    <row r="43" spans="2:26" ht="15" customHeight="1" x14ac:dyDescent="0.3">
      <c r="B43" s="99" t="s">
        <v>53</v>
      </c>
      <c r="C43" s="100"/>
      <c r="D43" s="100"/>
      <c r="E43" s="100"/>
      <c r="F43" s="100"/>
      <c r="G43" s="100"/>
      <c r="H43" s="100"/>
      <c r="I43" s="101"/>
      <c r="K43" s="58" t="s">
        <v>54</v>
      </c>
      <c r="L43" s="59"/>
      <c r="M43" s="59"/>
      <c r="N43" s="69">
        <f>SUM('[1]30'!E4:J5)</f>
        <v>0</v>
      </c>
      <c r="O43" s="70"/>
      <c r="P43" s="70"/>
      <c r="Q43" s="70"/>
      <c r="R43" s="71"/>
      <c r="S43" s="59" t="s">
        <v>54</v>
      </c>
      <c r="T43" s="59"/>
      <c r="U43" s="59"/>
      <c r="V43" s="61">
        <f>SUM('[1]30'!Q149:Z150)</f>
        <v>0</v>
      </c>
      <c r="W43" s="61"/>
      <c r="X43" s="61"/>
      <c r="Y43" s="61"/>
      <c r="Z43" s="62"/>
    </row>
    <row r="44" spans="2:26" ht="15" customHeight="1" x14ac:dyDescent="0.3">
      <c r="B44" s="102">
        <f>SUM(E14+B41)-E38</f>
        <v>424500</v>
      </c>
      <c r="C44" s="103"/>
      <c r="D44" s="103"/>
      <c r="E44" s="103"/>
      <c r="F44" s="103"/>
      <c r="G44" s="103"/>
      <c r="H44" s="103"/>
      <c r="I44" s="104"/>
      <c r="K44" s="58" t="s">
        <v>55</v>
      </c>
      <c r="L44" s="59"/>
      <c r="M44" s="59"/>
      <c r="N44" s="69">
        <f>SUM('[1]31'!E4:J5)</f>
        <v>0</v>
      </c>
      <c r="O44" s="70"/>
      <c r="P44" s="70"/>
      <c r="Q44" s="70"/>
      <c r="R44" s="71"/>
      <c r="S44" s="59" t="s">
        <v>55</v>
      </c>
      <c r="T44" s="59"/>
      <c r="U44" s="59"/>
      <c r="V44" s="61">
        <f>SUM('[1]31'!Q149:Z150)</f>
        <v>0</v>
      </c>
      <c r="W44" s="61"/>
      <c r="X44" s="61"/>
      <c r="Y44" s="61"/>
      <c r="Z44" s="62"/>
    </row>
    <row r="45" spans="2:26" ht="15" customHeight="1" thickBot="1" x14ac:dyDescent="0.35">
      <c r="B45" s="105"/>
      <c r="C45" s="106"/>
      <c r="D45" s="106"/>
      <c r="E45" s="106"/>
      <c r="F45" s="106"/>
      <c r="G45" s="106"/>
      <c r="H45" s="106"/>
      <c r="I45" s="107"/>
      <c r="K45" s="83" t="s">
        <v>56</v>
      </c>
      <c r="L45" s="84"/>
      <c r="M45" s="84"/>
      <c r="N45" s="85">
        <f>SUM(N14:N44)</f>
        <v>0</v>
      </c>
      <c r="O45" s="85"/>
      <c r="P45" s="85"/>
      <c r="Q45" s="85"/>
      <c r="R45" s="85"/>
      <c r="S45" s="84" t="s">
        <v>56</v>
      </c>
      <c r="T45" s="84"/>
      <c r="U45" s="84"/>
      <c r="V45" s="85">
        <f>SUM(V14:V44)</f>
        <v>424500</v>
      </c>
      <c r="W45" s="85"/>
      <c r="X45" s="85"/>
      <c r="Y45" s="85"/>
      <c r="Z45" s="86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87" t="s">
        <v>57</v>
      </c>
      <c r="C47" s="88"/>
      <c r="D47" s="88"/>
      <c r="E47" s="88"/>
      <c r="F47" s="88"/>
      <c r="G47" s="88"/>
      <c r="H47" s="88"/>
      <c r="I47" s="89"/>
    </row>
    <row r="48" spans="2:26" ht="15" customHeight="1" x14ac:dyDescent="0.3">
      <c r="B48" s="90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2"/>
    </row>
    <row r="49" spans="2:26" ht="15" customHeight="1" x14ac:dyDescent="0.3">
      <c r="B49" s="93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5"/>
    </row>
    <row r="50" spans="2:26" ht="15" customHeight="1" x14ac:dyDescent="0.3">
      <c r="B50" s="93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5"/>
    </row>
    <row r="51" spans="2:26" ht="15" customHeight="1" x14ac:dyDescent="0.3"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5"/>
    </row>
    <row r="52" spans="2:26" ht="15" customHeight="1" thickBot="1" x14ac:dyDescent="0.35">
      <c r="B52" s="96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8"/>
    </row>
  </sheetData>
  <mergeCells count="226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V6:Z6"/>
    <mergeCell ref="B7:D7"/>
    <mergeCell ref="E7:L7"/>
    <mergeCell ref="M7:N7"/>
    <mergeCell ref="O7:S7"/>
    <mergeCell ref="T7:U7"/>
    <mergeCell ref="V7:Z7"/>
    <mergeCell ref="O8:Z8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5"/>
  <sheetViews>
    <sheetView workbookViewId="0">
      <selection activeCell="N41" sqref="N41"/>
    </sheetView>
  </sheetViews>
  <sheetFormatPr defaultColWidth="3.625" defaultRowHeight="12" x14ac:dyDescent="0.3"/>
  <cols>
    <col min="1" max="2" width="3.625" style="1"/>
    <col min="3" max="3" width="9.5" style="1" bestFit="1" customWidth="1"/>
    <col min="4" max="7" width="3.625" style="1"/>
    <col min="8" max="8" width="20.625" style="1" bestFit="1" customWidth="1"/>
    <col min="9" max="13" width="3.625" style="1"/>
    <col min="14" max="14" width="4.125" style="1" customWidth="1"/>
    <col min="15" max="15" width="6.5" style="1" bestFit="1" customWidth="1"/>
    <col min="16" max="16" width="7.875" style="1" bestFit="1" customWidth="1"/>
    <col min="17" max="17" width="7.25" style="1" customWidth="1"/>
    <col min="18" max="18" width="6.875" style="1" bestFit="1" customWidth="1"/>
    <col min="19" max="258" width="3.625" style="1"/>
    <col min="259" max="259" width="9.5" style="1" bestFit="1" customWidth="1"/>
    <col min="260" max="263" width="3.625" style="1"/>
    <col min="264" max="264" width="20.625" style="1" bestFit="1" customWidth="1"/>
    <col min="265" max="269" width="3.625" style="1"/>
    <col min="270" max="270" width="4.125" style="1" customWidth="1"/>
    <col min="271" max="271" width="6.5" style="1" bestFit="1" customWidth="1"/>
    <col min="272" max="272" width="7.875" style="1" bestFit="1" customWidth="1"/>
    <col min="273" max="274" width="6.875" style="1" bestFit="1" customWidth="1"/>
    <col min="275" max="514" width="3.625" style="1"/>
    <col min="515" max="515" width="9.5" style="1" bestFit="1" customWidth="1"/>
    <col min="516" max="519" width="3.625" style="1"/>
    <col min="520" max="520" width="20.625" style="1" bestFit="1" customWidth="1"/>
    <col min="521" max="525" width="3.625" style="1"/>
    <col min="526" max="526" width="4.125" style="1" customWidth="1"/>
    <col min="527" max="527" width="6.5" style="1" bestFit="1" customWidth="1"/>
    <col min="528" max="528" width="7.875" style="1" bestFit="1" customWidth="1"/>
    <col min="529" max="530" width="6.875" style="1" bestFit="1" customWidth="1"/>
    <col min="531" max="770" width="3.625" style="1"/>
    <col min="771" max="771" width="9.5" style="1" bestFit="1" customWidth="1"/>
    <col min="772" max="775" width="3.625" style="1"/>
    <col min="776" max="776" width="20.625" style="1" bestFit="1" customWidth="1"/>
    <col min="777" max="781" width="3.625" style="1"/>
    <col min="782" max="782" width="4.125" style="1" customWidth="1"/>
    <col min="783" max="783" width="6.5" style="1" bestFit="1" customWidth="1"/>
    <col min="784" max="784" width="7.875" style="1" bestFit="1" customWidth="1"/>
    <col min="785" max="786" width="6.875" style="1" bestFit="1" customWidth="1"/>
    <col min="787" max="1026" width="3.625" style="1"/>
    <col min="1027" max="1027" width="9.5" style="1" bestFit="1" customWidth="1"/>
    <col min="1028" max="1031" width="3.625" style="1"/>
    <col min="1032" max="1032" width="20.625" style="1" bestFit="1" customWidth="1"/>
    <col min="1033" max="1037" width="3.625" style="1"/>
    <col min="1038" max="1038" width="4.125" style="1" customWidth="1"/>
    <col min="1039" max="1039" width="6.5" style="1" bestFit="1" customWidth="1"/>
    <col min="1040" max="1040" width="7.875" style="1" bestFit="1" customWidth="1"/>
    <col min="1041" max="1042" width="6.875" style="1" bestFit="1" customWidth="1"/>
    <col min="1043" max="1282" width="3.625" style="1"/>
    <col min="1283" max="1283" width="9.5" style="1" bestFit="1" customWidth="1"/>
    <col min="1284" max="1287" width="3.625" style="1"/>
    <col min="1288" max="1288" width="20.625" style="1" bestFit="1" customWidth="1"/>
    <col min="1289" max="1293" width="3.625" style="1"/>
    <col min="1294" max="1294" width="4.125" style="1" customWidth="1"/>
    <col min="1295" max="1295" width="6.5" style="1" bestFit="1" customWidth="1"/>
    <col min="1296" max="1296" width="7.875" style="1" bestFit="1" customWidth="1"/>
    <col min="1297" max="1298" width="6.875" style="1" bestFit="1" customWidth="1"/>
    <col min="1299" max="1538" width="3.625" style="1"/>
    <col min="1539" max="1539" width="9.5" style="1" bestFit="1" customWidth="1"/>
    <col min="1540" max="1543" width="3.625" style="1"/>
    <col min="1544" max="1544" width="20.625" style="1" bestFit="1" customWidth="1"/>
    <col min="1545" max="1549" width="3.625" style="1"/>
    <col min="1550" max="1550" width="4.125" style="1" customWidth="1"/>
    <col min="1551" max="1551" width="6.5" style="1" bestFit="1" customWidth="1"/>
    <col min="1552" max="1552" width="7.875" style="1" bestFit="1" customWidth="1"/>
    <col min="1553" max="1554" width="6.875" style="1" bestFit="1" customWidth="1"/>
    <col min="1555" max="1794" width="3.625" style="1"/>
    <col min="1795" max="1795" width="9.5" style="1" bestFit="1" customWidth="1"/>
    <col min="1796" max="1799" width="3.625" style="1"/>
    <col min="1800" max="1800" width="20.625" style="1" bestFit="1" customWidth="1"/>
    <col min="1801" max="1805" width="3.625" style="1"/>
    <col min="1806" max="1806" width="4.125" style="1" customWidth="1"/>
    <col min="1807" max="1807" width="6.5" style="1" bestFit="1" customWidth="1"/>
    <col min="1808" max="1808" width="7.875" style="1" bestFit="1" customWidth="1"/>
    <col min="1809" max="1810" width="6.875" style="1" bestFit="1" customWidth="1"/>
    <col min="1811" max="2050" width="3.625" style="1"/>
    <col min="2051" max="2051" width="9.5" style="1" bestFit="1" customWidth="1"/>
    <col min="2052" max="2055" width="3.625" style="1"/>
    <col min="2056" max="2056" width="20.625" style="1" bestFit="1" customWidth="1"/>
    <col min="2057" max="2061" width="3.625" style="1"/>
    <col min="2062" max="2062" width="4.125" style="1" customWidth="1"/>
    <col min="2063" max="2063" width="6.5" style="1" bestFit="1" customWidth="1"/>
    <col min="2064" max="2064" width="7.875" style="1" bestFit="1" customWidth="1"/>
    <col min="2065" max="2066" width="6.875" style="1" bestFit="1" customWidth="1"/>
    <col min="2067" max="2306" width="3.625" style="1"/>
    <col min="2307" max="2307" width="9.5" style="1" bestFit="1" customWidth="1"/>
    <col min="2308" max="2311" width="3.625" style="1"/>
    <col min="2312" max="2312" width="20.625" style="1" bestFit="1" customWidth="1"/>
    <col min="2313" max="2317" width="3.625" style="1"/>
    <col min="2318" max="2318" width="4.125" style="1" customWidth="1"/>
    <col min="2319" max="2319" width="6.5" style="1" bestFit="1" customWidth="1"/>
    <col min="2320" max="2320" width="7.875" style="1" bestFit="1" customWidth="1"/>
    <col min="2321" max="2322" width="6.875" style="1" bestFit="1" customWidth="1"/>
    <col min="2323" max="2562" width="3.625" style="1"/>
    <col min="2563" max="2563" width="9.5" style="1" bestFit="1" customWidth="1"/>
    <col min="2564" max="2567" width="3.625" style="1"/>
    <col min="2568" max="2568" width="20.625" style="1" bestFit="1" customWidth="1"/>
    <col min="2569" max="2573" width="3.625" style="1"/>
    <col min="2574" max="2574" width="4.125" style="1" customWidth="1"/>
    <col min="2575" max="2575" width="6.5" style="1" bestFit="1" customWidth="1"/>
    <col min="2576" max="2576" width="7.875" style="1" bestFit="1" customWidth="1"/>
    <col min="2577" max="2578" width="6.875" style="1" bestFit="1" customWidth="1"/>
    <col min="2579" max="2818" width="3.625" style="1"/>
    <col min="2819" max="2819" width="9.5" style="1" bestFit="1" customWidth="1"/>
    <col min="2820" max="2823" width="3.625" style="1"/>
    <col min="2824" max="2824" width="20.625" style="1" bestFit="1" customWidth="1"/>
    <col min="2825" max="2829" width="3.625" style="1"/>
    <col min="2830" max="2830" width="4.125" style="1" customWidth="1"/>
    <col min="2831" max="2831" width="6.5" style="1" bestFit="1" customWidth="1"/>
    <col min="2832" max="2832" width="7.875" style="1" bestFit="1" customWidth="1"/>
    <col min="2833" max="2834" width="6.875" style="1" bestFit="1" customWidth="1"/>
    <col min="2835" max="3074" width="3.625" style="1"/>
    <col min="3075" max="3075" width="9.5" style="1" bestFit="1" customWidth="1"/>
    <col min="3076" max="3079" width="3.625" style="1"/>
    <col min="3080" max="3080" width="20.625" style="1" bestFit="1" customWidth="1"/>
    <col min="3081" max="3085" width="3.625" style="1"/>
    <col min="3086" max="3086" width="4.125" style="1" customWidth="1"/>
    <col min="3087" max="3087" width="6.5" style="1" bestFit="1" customWidth="1"/>
    <col min="3088" max="3088" width="7.875" style="1" bestFit="1" customWidth="1"/>
    <col min="3089" max="3090" width="6.875" style="1" bestFit="1" customWidth="1"/>
    <col min="3091" max="3330" width="3.625" style="1"/>
    <col min="3331" max="3331" width="9.5" style="1" bestFit="1" customWidth="1"/>
    <col min="3332" max="3335" width="3.625" style="1"/>
    <col min="3336" max="3336" width="20.625" style="1" bestFit="1" customWidth="1"/>
    <col min="3337" max="3341" width="3.625" style="1"/>
    <col min="3342" max="3342" width="4.125" style="1" customWidth="1"/>
    <col min="3343" max="3343" width="6.5" style="1" bestFit="1" customWidth="1"/>
    <col min="3344" max="3344" width="7.875" style="1" bestFit="1" customWidth="1"/>
    <col min="3345" max="3346" width="6.875" style="1" bestFit="1" customWidth="1"/>
    <col min="3347" max="3586" width="3.625" style="1"/>
    <col min="3587" max="3587" width="9.5" style="1" bestFit="1" customWidth="1"/>
    <col min="3588" max="3591" width="3.625" style="1"/>
    <col min="3592" max="3592" width="20.625" style="1" bestFit="1" customWidth="1"/>
    <col min="3593" max="3597" width="3.625" style="1"/>
    <col min="3598" max="3598" width="4.125" style="1" customWidth="1"/>
    <col min="3599" max="3599" width="6.5" style="1" bestFit="1" customWidth="1"/>
    <col min="3600" max="3600" width="7.875" style="1" bestFit="1" customWidth="1"/>
    <col min="3601" max="3602" width="6.875" style="1" bestFit="1" customWidth="1"/>
    <col min="3603" max="3842" width="3.625" style="1"/>
    <col min="3843" max="3843" width="9.5" style="1" bestFit="1" customWidth="1"/>
    <col min="3844" max="3847" width="3.625" style="1"/>
    <col min="3848" max="3848" width="20.625" style="1" bestFit="1" customWidth="1"/>
    <col min="3849" max="3853" width="3.625" style="1"/>
    <col min="3854" max="3854" width="4.125" style="1" customWidth="1"/>
    <col min="3855" max="3855" width="6.5" style="1" bestFit="1" customWidth="1"/>
    <col min="3856" max="3856" width="7.875" style="1" bestFit="1" customWidth="1"/>
    <col min="3857" max="3858" width="6.875" style="1" bestFit="1" customWidth="1"/>
    <col min="3859" max="4098" width="3.625" style="1"/>
    <col min="4099" max="4099" width="9.5" style="1" bestFit="1" customWidth="1"/>
    <col min="4100" max="4103" width="3.625" style="1"/>
    <col min="4104" max="4104" width="20.625" style="1" bestFit="1" customWidth="1"/>
    <col min="4105" max="4109" width="3.625" style="1"/>
    <col min="4110" max="4110" width="4.125" style="1" customWidth="1"/>
    <col min="4111" max="4111" width="6.5" style="1" bestFit="1" customWidth="1"/>
    <col min="4112" max="4112" width="7.875" style="1" bestFit="1" customWidth="1"/>
    <col min="4113" max="4114" width="6.875" style="1" bestFit="1" customWidth="1"/>
    <col min="4115" max="4354" width="3.625" style="1"/>
    <col min="4355" max="4355" width="9.5" style="1" bestFit="1" customWidth="1"/>
    <col min="4356" max="4359" width="3.625" style="1"/>
    <col min="4360" max="4360" width="20.625" style="1" bestFit="1" customWidth="1"/>
    <col min="4361" max="4365" width="3.625" style="1"/>
    <col min="4366" max="4366" width="4.125" style="1" customWidth="1"/>
    <col min="4367" max="4367" width="6.5" style="1" bestFit="1" customWidth="1"/>
    <col min="4368" max="4368" width="7.875" style="1" bestFit="1" customWidth="1"/>
    <col min="4369" max="4370" width="6.875" style="1" bestFit="1" customWidth="1"/>
    <col min="4371" max="4610" width="3.625" style="1"/>
    <col min="4611" max="4611" width="9.5" style="1" bestFit="1" customWidth="1"/>
    <col min="4612" max="4615" width="3.625" style="1"/>
    <col min="4616" max="4616" width="20.625" style="1" bestFit="1" customWidth="1"/>
    <col min="4617" max="4621" width="3.625" style="1"/>
    <col min="4622" max="4622" width="4.125" style="1" customWidth="1"/>
    <col min="4623" max="4623" width="6.5" style="1" bestFit="1" customWidth="1"/>
    <col min="4624" max="4624" width="7.875" style="1" bestFit="1" customWidth="1"/>
    <col min="4625" max="4626" width="6.875" style="1" bestFit="1" customWidth="1"/>
    <col min="4627" max="4866" width="3.625" style="1"/>
    <col min="4867" max="4867" width="9.5" style="1" bestFit="1" customWidth="1"/>
    <col min="4868" max="4871" width="3.625" style="1"/>
    <col min="4872" max="4872" width="20.625" style="1" bestFit="1" customWidth="1"/>
    <col min="4873" max="4877" width="3.625" style="1"/>
    <col min="4878" max="4878" width="4.125" style="1" customWidth="1"/>
    <col min="4879" max="4879" width="6.5" style="1" bestFit="1" customWidth="1"/>
    <col min="4880" max="4880" width="7.875" style="1" bestFit="1" customWidth="1"/>
    <col min="4881" max="4882" width="6.875" style="1" bestFit="1" customWidth="1"/>
    <col min="4883" max="5122" width="3.625" style="1"/>
    <col min="5123" max="5123" width="9.5" style="1" bestFit="1" customWidth="1"/>
    <col min="5124" max="5127" width="3.625" style="1"/>
    <col min="5128" max="5128" width="20.625" style="1" bestFit="1" customWidth="1"/>
    <col min="5129" max="5133" width="3.625" style="1"/>
    <col min="5134" max="5134" width="4.125" style="1" customWidth="1"/>
    <col min="5135" max="5135" width="6.5" style="1" bestFit="1" customWidth="1"/>
    <col min="5136" max="5136" width="7.875" style="1" bestFit="1" customWidth="1"/>
    <col min="5137" max="5138" width="6.875" style="1" bestFit="1" customWidth="1"/>
    <col min="5139" max="5378" width="3.625" style="1"/>
    <col min="5379" max="5379" width="9.5" style="1" bestFit="1" customWidth="1"/>
    <col min="5380" max="5383" width="3.625" style="1"/>
    <col min="5384" max="5384" width="20.625" style="1" bestFit="1" customWidth="1"/>
    <col min="5385" max="5389" width="3.625" style="1"/>
    <col min="5390" max="5390" width="4.125" style="1" customWidth="1"/>
    <col min="5391" max="5391" width="6.5" style="1" bestFit="1" customWidth="1"/>
    <col min="5392" max="5392" width="7.875" style="1" bestFit="1" customWidth="1"/>
    <col min="5393" max="5394" width="6.875" style="1" bestFit="1" customWidth="1"/>
    <col min="5395" max="5634" width="3.625" style="1"/>
    <col min="5635" max="5635" width="9.5" style="1" bestFit="1" customWidth="1"/>
    <col min="5636" max="5639" width="3.625" style="1"/>
    <col min="5640" max="5640" width="20.625" style="1" bestFit="1" customWidth="1"/>
    <col min="5641" max="5645" width="3.625" style="1"/>
    <col min="5646" max="5646" width="4.125" style="1" customWidth="1"/>
    <col min="5647" max="5647" width="6.5" style="1" bestFit="1" customWidth="1"/>
    <col min="5648" max="5648" width="7.875" style="1" bestFit="1" customWidth="1"/>
    <col min="5649" max="5650" width="6.875" style="1" bestFit="1" customWidth="1"/>
    <col min="5651" max="5890" width="3.625" style="1"/>
    <col min="5891" max="5891" width="9.5" style="1" bestFit="1" customWidth="1"/>
    <col min="5892" max="5895" width="3.625" style="1"/>
    <col min="5896" max="5896" width="20.625" style="1" bestFit="1" customWidth="1"/>
    <col min="5897" max="5901" width="3.625" style="1"/>
    <col min="5902" max="5902" width="4.125" style="1" customWidth="1"/>
    <col min="5903" max="5903" width="6.5" style="1" bestFit="1" customWidth="1"/>
    <col min="5904" max="5904" width="7.875" style="1" bestFit="1" customWidth="1"/>
    <col min="5905" max="5906" width="6.875" style="1" bestFit="1" customWidth="1"/>
    <col min="5907" max="6146" width="3.625" style="1"/>
    <col min="6147" max="6147" width="9.5" style="1" bestFit="1" customWidth="1"/>
    <col min="6148" max="6151" width="3.625" style="1"/>
    <col min="6152" max="6152" width="20.625" style="1" bestFit="1" customWidth="1"/>
    <col min="6153" max="6157" width="3.625" style="1"/>
    <col min="6158" max="6158" width="4.125" style="1" customWidth="1"/>
    <col min="6159" max="6159" width="6.5" style="1" bestFit="1" customWidth="1"/>
    <col min="6160" max="6160" width="7.875" style="1" bestFit="1" customWidth="1"/>
    <col min="6161" max="6162" width="6.875" style="1" bestFit="1" customWidth="1"/>
    <col min="6163" max="6402" width="3.625" style="1"/>
    <col min="6403" max="6403" width="9.5" style="1" bestFit="1" customWidth="1"/>
    <col min="6404" max="6407" width="3.625" style="1"/>
    <col min="6408" max="6408" width="20.625" style="1" bestFit="1" customWidth="1"/>
    <col min="6409" max="6413" width="3.625" style="1"/>
    <col min="6414" max="6414" width="4.125" style="1" customWidth="1"/>
    <col min="6415" max="6415" width="6.5" style="1" bestFit="1" customWidth="1"/>
    <col min="6416" max="6416" width="7.875" style="1" bestFit="1" customWidth="1"/>
    <col min="6417" max="6418" width="6.875" style="1" bestFit="1" customWidth="1"/>
    <col min="6419" max="6658" width="3.625" style="1"/>
    <col min="6659" max="6659" width="9.5" style="1" bestFit="1" customWidth="1"/>
    <col min="6660" max="6663" width="3.625" style="1"/>
    <col min="6664" max="6664" width="20.625" style="1" bestFit="1" customWidth="1"/>
    <col min="6665" max="6669" width="3.625" style="1"/>
    <col min="6670" max="6670" width="4.125" style="1" customWidth="1"/>
    <col min="6671" max="6671" width="6.5" style="1" bestFit="1" customWidth="1"/>
    <col min="6672" max="6672" width="7.875" style="1" bestFit="1" customWidth="1"/>
    <col min="6673" max="6674" width="6.875" style="1" bestFit="1" customWidth="1"/>
    <col min="6675" max="6914" width="3.625" style="1"/>
    <col min="6915" max="6915" width="9.5" style="1" bestFit="1" customWidth="1"/>
    <col min="6916" max="6919" width="3.625" style="1"/>
    <col min="6920" max="6920" width="20.625" style="1" bestFit="1" customWidth="1"/>
    <col min="6921" max="6925" width="3.625" style="1"/>
    <col min="6926" max="6926" width="4.125" style="1" customWidth="1"/>
    <col min="6927" max="6927" width="6.5" style="1" bestFit="1" customWidth="1"/>
    <col min="6928" max="6928" width="7.875" style="1" bestFit="1" customWidth="1"/>
    <col min="6929" max="6930" width="6.875" style="1" bestFit="1" customWidth="1"/>
    <col min="6931" max="7170" width="3.625" style="1"/>
    <col min="7171" max="7171" width="9.5" style="1" bestFit="1" customWidth="1"/>
    <col min="7172" max="7175" width="3.625" style="1"/>
    <col min="7176" max="7176" width="20.625" style="1" bestFit="1" customWidth="1"/>
    <col min="7177" max="7181" width="3.625" style="1"/>
    <col min="7182" max="7182" width="4.125" style="1" customWidth="1"/>
    <col min="7183" max="7183" width="6.5" style="1" bestFit="1" customWidth="1"/>
    <col min="7184" max="7184" width="7.875" style="1" bestFit="1" customWidth="1"/>
    <col min="7185" max="7186" width="6.875" style="1" bestFit="1" customWidth="1"/>
    <col min="7187" max="7426" width="3.625" style="1"/>
    <col min="7427" max="7427" width="9.5" style="1" bestFit="1" customWidth="1"/>
    <col min="7428" max="7431" width="3.625" style="1"/>
    <col min="7432" max="7432" width="20.625" style="1" bestFit="1" customWidth="1"/>
    <col min="7433" max="7437" width="3.625" style="1"/>
    <col min="7438" max="7438" width="4.125" style="1" customWidth="1"/>
    <col min="7439" max="7439" width="6.5" style="1" bestFit="1" customWidth="1"/>
    <col min="7440" max="7440" width="7.875" style="1" bestFit="1" customWidth="1"/>
    <col min="7441" max="7442" width="6.875" style="1" bestFit="1" customWidth="1"/>
    <col min="7443" max="7682" width="3.625" style="1"/>
    <col min="7683" max="7683" width="9.5" style="1" bestFit="1" customWidth="1"/>
    <col min="7684" max="7687" width="3.625" style="1"/>
    <col min="7688" max="7688" width="20.625" style="1" bestFit="1" customWidth="1"/>
    <col min="7689" max="7693" width="3.625" style="1"/>
    <col min="7694" max="7694" width="4.125" style="1" customWidth="1"/>
    <col min="7695" max="7695" width="6.5" style="1" bestFit="1" customWidth="1"/>
    <col min="7696" max="7696" width="7.875" style="1" bestFit="1" customWidth="1"/>
    <col min="7697" max="7698" width="6.875" style="1" bestFit="1" customWidth="1"/>
    <col min="7699" max="7938" width="3.625" style="1"/>
    <col min="7939" max="7939" width="9.5" style="1" bestFit="1" customWidth="1"/>
    <col min="7940" max="7943" width="3.625" style="1"/>
    <col min="7944" max="7944" width="20.625" style="1" bestFit="1" customWidth="1"/>
    <col min="7945" max="7949" width="3.625" style="1"/>
    <col min="7950" max="7950" width="4.125" style="1" customWidth="1"/>
    <col min="7951" max="7951" width="6.5" style="1" bestFit="1" customWidth="1"/>
    <col min="7952" max="7952" width="7.875" style="1" bestFit="1" customWidth="1"/>
    <col min="7953" max="7954" width="6.875" style="1" bestFit="1" customWidth="1"/>
    <col min="7955" max="8194" width="3.625" style="1"/>
    <col min="8195" max="8195" width="9.5" style="1" bestFit="1" customWidth="1"/>
    <col min="8196" max="8199" width="3.625" style="1"/>
    <col min="8200" max="8200" width="20.625" style="1" bestFit="1" customWidth="1"/>
    <col min="8201" max="8205" width="3.625" style="1"/>
    <col min="8206" max="8206" width="4.125" style="1" customWidth="1"/>
    <col min="8207" max="8207" width="6.5" style="1" bestFit="1" customWidth="1"/>
    <col min="8208" max="8208" width="7.875" style="1" bestFit="1" customWidth="1"/>
    <col min="8209" max="8210" width="6.875" style="1" bestFit="1" customWidth="1"/>
    <col min="8211" max="8450" width="3.625" style="1"/>
    <col min="8451" max="8451" width="9.5" style="1" bestFit="1" customWidth="1"/>
    <col min="8452" max="8455" width="3.625" style="1"/>
    <col min="8456" max="8456" width="20.625" style="1" bestFit="1" customWidth="1"/>
    <col min="8457" max="8461" width="3.625" style="1"/>
    <col min="8462" max="8462" width="4.125" style="1" customWidth="1"/>
    <col min="8463" max="8463" width="6.5" style="1" bestFit="1" customWidth="1"/>
    <col min="8464" max="8464" width="7.875" style="1" bestFit="1" customWidth="1"/>
    <col min="8465" max="8466" width="6.875" style="1" bestFit="1" customWidth="1"/>
    <col min="8467" max="8706" width="3.625" style="1"/>
    <col min="8707" max="8707" width="9.5" style="1" bestFit="1" customWidth="1"/>
    <col min="8708" max="8711" width="3.625" style="1"/>
    <col min="8712" max="8712" width="20.625" style="1" bestFit="1" customWidth="1"/>
    <col min="8713" max="8717" width="3.625" style="1"/>
    <col min="8718" max="8718" width="4.125" style="1" customWidth="1"/>
    <col min="8719" max="8719" width="6.5" style="1" bestFit="1" customWidth="1"/>
    <col min="8720" max="8720" width="7.875" style="1" bestFit="1" customWidth="1"/>
    <col min="8721" max="8722" width="6.875" style="1" bestFit="1" customWidth="1"/>
    <col min="8723" max="8962" width="3.625" style="1"/>
    <col min="8963" max="8963" width="9.5" style="1" bestFit="1" customWidth="1"/>
    <col min="8964" max="8967" width="3.625" style="1"/>
    <col min="8968" max="8968" width="20.625" style="1" bestFit="1" customWidth="1"/>
    <col min="8969" max="8973" width="3.625" style="1"/>
    <col min="8974" max="8974" width="4.125" style="1" customWidth="1"/>
    <col min="8975" max="8975" width="6.5" style="1" bestFit="1" customWidth="1"/>
    <col min="8976" max="8976" width="7.875" style="1" bestFit="1" customWidth="1"/>
    <col min="8977" max="8978" width="6.875" style="1" bestFit="1" customWidth="1"/>
    <col min="8979" max="9218" width="3.625" style="1"/>
    <col min="9219" max="9219" width="9.5" style="1" bestFit="1" customWidth="1"/>
    <col min="9220" max="9223" width="3.625" style="1"/>
    <col min="9224" max="9224" width="20.625" style="1" bestFit="1" customWidth="1"/>
    <col min="9225" max="9229" width="3.625" style="1"/>
    <col min="9230" max="9230" width="4.125" style="1" customWidth="1"/>
    <col min="9231" max="9231" width="6.5" style="1" bestFit="1" customWidth="1"/>
    <col min="9232" max="9232" width="7.875" style="1" bestFit="1" customWidth="1"/>
    <col min="9233" max="9234" width="6.875" style="1" bestFit="1" customWidth="1"/>
    <col min="9235" max="9474" width="3.625" style="1"/>
    <col min="9475" max="9475" width="9.5" style="1" bestFit="1" customWidth="1"/>
    <col min="9476" max="9479" width="3.625" style="1"/>
    <col min="9480" max="9480" width="20.625" style="1" bestFit="1" customWidth="1"/>
    <col min="9481" max="9485" width="3.625" style="1"/>
    <col min="9486" max="9486" width="4.125" style="1" customWidth="1"/>
    <col min="9487" max="9487" width="6.5" style="1" bestFit="1" customWidth="1"/>
    <col min="9488" max="9488" width="7.875" style="1" bestFit="1" customWidth="1"/>
    <col min="9489" max="9490" width="6.875" style="1" bestFit="1" customWidth="1"/>
    <col min="9491" max="9730" width="3.625" style="1"/>
    <col min="9731" max="9731" width="9.5" style="1" bestFit="1" customWidth="1"/>
    <col min="9732" max="9735" width="3.625" style="1"/>
    <col min="9736" max="9736" width="20.625" style="1" bestFit="1" customWidth="1"/>
    <col min="9737" max="9741" width="3.625" style="1"/>
    <col min="9742" max="9742" width="4.125" style="1" customWidth="1"/>
    <col min="9743" max="9743" width="6.5" style="1" bestFit="1" customWidth="1"/>
    <col min="9744" max="9744" width="7.875" style="1" bestFit="1" customWidth="1"/>
    <col min="9745" max="9746" width="6.875" style="1" bestFit="1" customWidth="1"/>
    <col min="9747" max="9986" width="3.625" style="1"/>
    <col min="9987" max="9987" width="9.5" style="1" bestFit="1" customWidth="1"/>
    <col min="9988" max="9991" width="3.625" style="1"/>
    <col min="9992" max="9992" width="20.625" style="1" bestFit="1" customWidth="1"/>
    <col min="9993" max="9997" width="3.625" style="1"/>
    <col min="9998" max="9998" width="4.125" style="1" customWidth="1"/>
    <col min="9999" max="9999" width="6.5" style="1" bestFit="1" customWidth="1"/>
    <col min="10000" max="10000" width="7.875" style="1" bestFit="1" customWidth="1"/>
    <col min="10001" max="10002" width="6.875" style="1" bestFit="1" customWidth="1"/>
    <col min="10003" max="10242" width="3.625" style="1"/>
    <col min="10243" max="10243" width="9.5" style="1" bestFit="1" customWidth="1"/>
    <col min="10244" max="10247" width="3.625" style="1"/>
    <col min="10248" max="10248" width="20.625" style="1" bestFit="1" customWidth="1"/>
    <col min="10249" max="10253" width="3.625" style="1"/>
    <col min="10254" max="10254" width="4.125" style="1" customWidth="1"/>
    <col min="10255" max="10255" width="6.5" style="1" bestFit="1" customWidth="1"/>
    <col min="10256" max="10256" width="7.875" style="1" bestFit="1" customWidth="1"/>
    <col min="10257" max="10258" width="6.875" style="1" bestFit="1" customWidth="1"/>
    <col min="10259" max="10498" width="3.625" style="1"/>
    <col min="10499" max="10499" width="9.5" style="1" bestFit="1" customWidth="1"/>
    <col min="10500" max="10503" width="3.625" style="1"/>
    <col min="10504" max="10504" width="20.625" style="1" bestFit="1" customWidth="1"/>
    <col min="10505" max="10509" width="3.625" style="1"/>
    <col min="10510" max="10510" width="4.125" style="1" customWidth="1"/>
    <col min="10511" max="10511" width="6.5" style="1" bestFit="1" customWidth="1"/>
    <col min="10512" max="10512" width="7.875" style="1" bestFit="1" customWidth="1"/>
    <col min="10513" max="10514" width="6.875" style="1" bestFit="1" customWidth="1"/>
    <col min="10515" max="10754" width="3.625" style="1"/>
    <col min="10755" max="10755" width="9.5" style="1" bestFit="1" customWidth="1"/>
    <col min="10756" max="10759" width="3.625" style="1"/>
    <col min="10760" max="10760" width="20.625" style="1" bestFit="1" customWidth="1"/>
    <col min="10761" max="10765" width="3.625" style="1"/>
    <col min="10766" max="10766" width="4.125" style="1" customWidth="1"/>
    <col min="10767" max="10767" width="6.5" style="1" bestFit="1" customWidth="1"/>
    <col min="10768" max="10768" width="7.875" style="1" bestFit="1" customWidth="1"/>
    <col min="10769" max="10770" width="6.875" style="1" bestFit="1" customWidth="1"/>
    <col min="10771" max="11010" width="3.625" style="1"/>
    <col min="11011" max="11011" width="9.5" style="1" bestFit="1" customWidth="1"/>
    <col min="11012" max="11015" width="3.625" style="1"/>
    <col min="11016" max="11016" width="20.625" style="1" bestFit="1" customWidth="1"/>
    <col min="11017" max="11021" width="3.625" style="1"/>
    <col min="11022" max="11022" width="4.125" style="1" customWidth="1"/>
    <col min="11023" max="11023" width="6.5" style="1" bestFit="1" customWidth="1"/>
    <col min="11024" max="11024" width="7.875" style="1" bestFit="1" customWidth="1"/>
    <col min="11025" max="11026" width="6.875" style="1" bestFit="1" customWidth="1"/>
    <col min="11027" max="11266" width="3.625" style="1"/>
    <col min="11267" max="11267" width="9.5" style="1" bestFit="1" customWidth="1"/>
    <col min="11268" max="11271" width="3.625" style="1"/>
    <col min="11272" max="11272" width="20.625" style="1" bestFit="1" customWidth="1"/>
    <col min="11273" max="11277" width="3.625" style="1"/>
    <col min="11278" max="11278" width="4.125" style="1" customWidth="1"/>
    <col min="11279" max="11279" width="6.5" style="1" bestFit="1" customWidth="1"/>
    <col min="11280" max="11280" width="7.875" style="1" bestFit="1" customWidth="1"/>
    <col min="11281" max="11282" width="6.875" style="1" bestFit="1" customWidth="1"/>
    <col min="11283" max="11522" width="3.625" style="1"/>
    <col min="11523" max="11523" width="9.5" style="1" bestFit="1" customWidth="1"/>
    <col min="11524" max="11527" width="3.625" style="1"/>
    <col min="11528" max="11528" width="20.625" style="1" bestFit="1" customWidth="1"/>
    <col min="11529" max="11533" width="3.625" style="1"/>
    <col min="11534" max="11534" width="4.125" style="1" customWidth="1"/>
    <col min="11535" max="11535" width="6.5" style="1" bestFit="1" customWidth="1"/>
    <col min="11536" max="11536" width="7.875" style="1" bestFit="1" customWidth="1"/>
    <col min="11537" max="11538" width="6.875" style="1" bestFit="1" customWidth="1"/>
    <col min="11539" max="11778" width="3.625" style="1"/>
    <col min="11779" max="11779" width="9.5" style="1" bestFit="1" customWidth="1"/>
    <col min="11780" max="11783" width="3.625" style="1"/>
    <col min="11784" max="11784" width="20.625" style="1" bestFit="1" customWidth="1"/>
    <col min="11785" max="11789" width="3.625" style="1"/>
    <col min="11790" max="11790" width="4.125" style="1" customWidth="1"/>
    <col min="11791" max="11791" width="6.5" style="1" bestFit="1" customWidth="1"/>
    <col min="11792" max="11792" width="7.875" style="1" bestFit="1" customWidth="1"/>
    <col min="11793" max="11794" width="6.875" style="1" bestFit="1" customWidth="1"/>
    <col min="11795" max="12034" width="3.625" style="1"/>
    <col min="12035" max="12035" width="9.5" style="1" bestFit="1" customWidth="1"/>
    <col min="12036" max="12039" width="3.625" style="1"/>
    <col min="12040" max="12040" width="20.625" style="1" bestFit="1" customWidth="1"/>
    <col min="12041" max="12045" width="3.625" style="1"/>
    <col min="12046" max="12046" width="4.125" style="1" customWidth="1"/>
    <col min="12047" max="12047" width="6.5" style="1" bestFit="1" customWidth="1"/>
    <col min="12048" max="12048" width="7.875" style="1" bestFit="1" customWidth="1"/>
    <col min="12049" max="12050" width="6.875" style="1" bestFit="1" customWidth="1"/>
    <col min="12051" max="12290" width="3.625" style="1"/>
    <col min="12291" max="12291" width="9.5" style="1" bestFit="1" customWidth="1"/>
    <col min="12292" max="12295" width="3.625" style="1"/>
    <col min="12296" max="12296" width="20.625" style="1" bestFit="1" customWidth="1"/>
    <col min="12297" max="12301" width="3.625" style="1"/>
    <col min="12302" max="12302" width="4.125" style="1" customWidth="1"/>
    <col min="12303" max="12303" width="6.5" style="1" bestFit="1" customWidth="1"/>
    <col min="12304" max="12304" width="7.875" style="1" bestFit="1" customWidth="1"/>
    <col min="12305" max="12306" width="6.875" style="1" bestFit="1" customWidth="1"/>
    <col min="12307" max="12546" width="3.625" style="1"/>
    <col min="12547" max="12547" width="9.5" style="1" bestFit="1" customWidth="1"/>
    <col min="12548" max="12551" width="3.625" style="1"/>
    <col min="12552" max="12552" width="20.625" style="1" bestFit="1" customWidth="1"/>
    <col min="12553" max="12557" width="3.625" style="1"/>
    <col min="12558" max="12558" width="4.125" style="1" customWidth="1"/>
    <col min="12559" max="12559" width="6.5" style="1" bestFit="1" customWidth="1"/>
    <col min="12560" max="12560" width="7.875" style="1" bestFit="1" customWidth="1"/>
    <col min="12561" max="12562" width="6.875" style="1" bestFit="1" customWidth="1"/>
    <col min="12563" max="12802" width="3.625" style="1"/>
    <col min="12803" max="12803" width="9.5" style="1" bestFit="1" customWidth="1"/>
    <col min="12804" max="12807" width="3.625" style="1"/>
    <col min="12808" max="12808" width="20.625" style="1" bestFit="1" customWidth="1"/>
    <col min="12809" max="12813" width="3.625" style="1"/>
    <col min="12814" max="12814" width="4.125" style="1" customWidth="1"/>
    <col min="12815" max="12815" width="6.5" style="1" bestFit="1" customWidth="1"/>
    <col min="12816" max="12816" width="7.875" style="1" bestFit="1" customWidth="1"/>
    <col min="12817" max="12818" width="6.875" style="1" bestFit="1" customWidth="1"/>
    <col min="12819" max="13058" width="3.625" style="1"/>
    <col min="13059" max="13059" width="9.5" style="1" bestFit="1" customWidth="1"/>
    <col min="13060" max="13063" width="3.625" style="1"/>
    <col min="13064" max="13064" width="20.625" style="1" bestFit="1" customWidth="1"/>
    <col min="13065" max="13069" width="3.625" style="1"/>
    <col min="13070" max="13070" width="4.125" style="1" customWidth="1"/>
    <col min="13071" max="13071" width="6.5" style="1" bestFit="1" customWidth="1"/>
    <col min="13072" max="13072" width="7.875" style="1" bestFit="1" customWidth="1"/>
    <col min="13073" max="13074" width="6.875" style="1" bestFit="1" customWidth="1"/>
    <col min="13075" max="13314" width="3.625" style="1"/>
    <col min="13315" max="13315" width="9.5" style="1" bestFit="1" customWidth="1"/>
    <col min="13316" max="13319" width="3.625" style="1"/>
    <col min="13320" max="13320" width="20.625" style="1" bestFit="1" customWidth="1"/>
    <col min="13321" max="13325" width="3.625" style="1"/>
    <col min="13326" max="13326" width="4.125" style="1" customWidth="1"/>
    <col min="13327" max="13327" width="6.5" style="1" bestFit="1" customWidth="1"/>
    <col min="13328" max="13328" width="7.875" style="1" bestFit="1" customWidth="1"/>
    <col min="13329" max="13330" width="6.875" style="1" bestFit="1" customWidth="1"/>
    <col min="13331" max="13570" width="3.625" style="1"/>
    <col min="13571" max="13571" width="9.5" style="1" bestFit="1" customWidth="1"/>
    <col min="13572" max="13575" width="3.625" style="1"/>
    <col min="13576" max="13576" width="20.625" style="1" bestFit="1" customWidth="1"/>
    <col min="13577" max="13581" width="3.625" style="1"/>
    <col min="13582" max="13582" width="4.125" style="1" customWidth="1"/>
    <col min="13583" max="13583" width="6.5" style="1" bestFit="1" customWidth="1"/>
    <col min="13584" max="13584" width="7.875" style="1" bestFit="1" customWidth="1"/>
    <col min="13585" max="13586" width="6.875" style="1" bestFit="1" customWidth="1"/>
    <col min="13587" max="13826" width="3.625" style="1"/>
    <col min="13827" max="13827" width="9.5" style="1" bestFit="1" customWidth="1"/>
    <col min="13828" max="13831" width="3.625" style="1"/>
    <col min="13832" max="13832" width="20.625" style="1" bestFit="1" customWidth="1"/>
    <col min="13833" max="13837" width="3.625" style="1"/>
    <col min="13838" max="13838" width="4.125" style="1" customWidth="1"/>
    <col min="13839" max="13839" width="6.5" style="1" bestFit="1" customWidth="1"/>
    <col min="13840" max="13840" width="7.875" style="1" bestFit="1" customWidth="1"/>
    <col min="13841" max="13842" width="6.875" style="1" bestFit="1" customWidth="1"/>
    <col min="13843" max="14082" width="3.625" style="1"/>
    <col min="14083" max="14083" width="9.5" style="1" bestFit="1" customWidth="1"/>
    <col min="14084" max="14087" width="3.625" style="1"/>
    <col min="14088" max="14088" width="20.625" style="1" bestFit="1" customWidth="1"/>
    <col min="14089" max="14093" width="3.625" style="1"/>
    <col min="14094" max="14094" width="4.125" style="1" customWidth="1"/>
    <col min="14095" max="14095" width="6.5" style="1" bestFit="1" customWidth="1"/>
    <col min="14096" max="14096" width="7.875" style="1" bestFit="1" customWidth="1"/>
    <col min="14097" max="14098" width="6.875" style="1" bestFit="1" customWidth="1"/>
    <col min="14099" max="14338" width="3.625" style="1"/>
    <col min="14339" max="14339" width="9.5" style="1" bestFit="1" customWidth="1"/>
    <col min="14340" max="14343" width="3.625" style="1"/>
    <col min="14344" max="14344" width="20.625" style="1" bestFit="1" customWidth="1"/>
    <col min="14345" max="14349" width="3.625" style="1"/>
    <col min="14350" max="14350" width="4.125" style="1" customWidth="1"/>
    <col min="14351" max="14351" width="6.5" style="1" bestFit="1" customWidth="1"/>
    <col min="14352" max="14352" width="7.875" style="1" bestFit="1" customWidth="1"/>
    <col min="14353" max="14354" width="6.875" style="1" bestFit="1" customWidth="1"/>
    <col min="14355" max="14594" width="3.625" style="1"/>
    <col min="14595" max="14595" width="9.5" style="1" bestFit="1" customWidth="1"/>
    <col min="14596" max="14599" width="3.625" style="1"/>
    <col min="14600" max="14600" width="20.625" style="1" bestFit="1" customWidth="1"/>
    <col min="14601" max="14605" width="3.625" style="1"/>
    <col min="14606" max="14606" width="4.125" style="1" customWidth="1"/>
    <col min="14607" max="14607" width="6.5" style="1" bestFit="1" customWidth="1"/>
    <col min="14608" max="14608" width="7.875" style="1" bestFit="1" customWidth="1"/>
    <col min="14609" max="14610" width="6.875" style="1" bestFit="1" customWidth="1"/>
    <col min="14611" max="14850" width="3.625" style="1"/>
    <col min="14851" max="14851" width="9.5" style="1" bestFit="1" customWidth="1"/>
    <col min="14852" max="14855" width="3.625" style="1"/>
    <col min="14856" max="14856" width="20.625" style="1" bestFit="1" customWidth="1"/>
    <col min="14857" max="14861" width="3.625" style="1"/>
    <col min="14862" max="14862" width="4.125" style="1" customWidth="1"/>
    <col min="14863" max="14863" width="6.5" style="1" bestFit="1" customWidth="1"/>
    <col min="14864" max="14864" width="7.875" style="1" bestFit="1" customWidth="1"/>
    <col min="14865" max="14866" width="6.875" style="1" bestFit="1" customWidth="1"/>
    <col min="14867" max="15106" width="3.625" style="1"/>
    <col min="15107" max="15107" width="9.5" style="1" bestFit="1" customWidth="1"/>
    <col min="15108" max="15111" width="3.625" style="1"/>
    <col min="15112" max="15112" width="20.625" style="1" bestFit="1" customWidth="1"/>
    <col min="15113" max="15117" width="3.625" style="1"/>
    <col min="15118" max="15118" width="4.125" style="1" customWidth="1"/>
    <col min="15119" max="15119" width="6.5" style="1" bestFit="1" customWidth="1"/>
    <col min="15120" max="15120" width="7.875" style="1" bestFit="1" customWidth="1"/>
    <col min="15121" max="15122" width="6.875" style="1" bestFit="1" customWidth="1"/>
    <col min="15123" max="15362" width="3.625" style="1"/>
    <col min="15363" max="15363" width="9.5" style="1" bestFit="1" customWidth="1"/>
    <col min="15364" max="15367" width="3.625" style="1"/>
    <col min="15368" max="15368" width="20.625" style="1" bestFit="1" customWidth="1"/>
    <col min="15369" max="15373" width="3.625" style="1"/>
    <col min="15374" max="15374" width="4.125" style="1" customWidth="1"/>
    <col min="15375" max="15375" width="6.5" style="1" bestFit="1" customWidth="1"/>
    <col min="15376" max="15376" width="7.875" style="1" bestFit="1" customWidth="1"/>
    <col min="15377" max="15378" width="6.875" style="1" bestFit="1" customWidth="1"/>
    <col min="15379" max="15618" width="3.625" style="1"/>
    <col min="15619" max="15619" width="9.5" style="1" bestFit="1" customWidth="1"/>
    <col min="15620" max="15623" width="3.625" style="1"/>
    <col min="15624" max="15624" width="20.625" style="1" bestFit="1" customWidth="1"/>
    <col min="15625" max="15629" width="3.625" style="1"/>
    <col min="15630" max="15630" width="4.125" style="1" customWidth="1"/>
    <col min="15631" max="15631" width="6.5" style="1" bestFit="1" customWidth="1"/>
    <col min="15632" max="15632" width="7.875" style="1" bestFit="1" customWidth="1"/>
    <col min="15633" max="15634" width="6.875" style="1" bestFit="1" customWidth="1"/>
    <col min="15635" max="15874" width="3.625" style="1"/>
    <col min="15875" max="15875" width="9.5" style="1" bestFit="1" customWidth="1"/>
    <col min="15876" max="15879" width="3.625" style="1"/>
    <col min="15880" max="15880" width="20.625" style="1" bestFit="1" customWidth="1"/>
    <col min="15881" max="15885" width="3.625" style="1"/>
    <col min="15886" max="15886" width="4.125" style="1" customWidth="1"/>
    <col min="15887" max="15887" width="6.5" style="1" bestFit="1" customWidth="1"/>
    <col min="15888" max="15888" width="7.875" style="1" bestFit="1" customWidth="1"/>
    <col min="15889" max="15890" width="6.875" style="1" bestFit="1" customWidth="1"/>
    <col min="15891" max="16130" width="3.625" style="1"/>
    <col min="16131" max="16131" width="9.5" style="1" bestFit="1" customWidth="1"/>
    <col min="16132" max="16135" width="3.625" style="1"/>
    <col min="16136" max="16136" width="20.625" style="1" bestFit="1" customWidth="1"/>
    <col min="16137" max="16141" width="3.625" style="1"/>
    <col min="16142" max="16142" width="4.125" style="1" customWidth="1"/>
    <col min="16143" max="16143" width="6.5" style="1" bestFit="1" customWidth="1"/>
    <col min="16144" max="16144" width="7.875" style="1" bestFit="1" customWidth="1"/>
    <col min="16145" max="16146" width="6.875" style="1" bestFit="1" customWidth="1"/>
    <col min="16147" max="16384" width="3.625" style="1"/>
  </cols>
  <sheetData>
    <row r="1" spans="1:19" s="5" customFormat="1" ht="16.5" x14ac:dyDescent="0.3">
      <c r="A1" s="11" t="s">
        <v>78</v>
      </c>
      <c r="B1" s="11" t="s">
        <v>79</v>
      </c>
      <c r="C1" s="11" t="s">
        <v>80</v>
      </c>
      <c r="D1" s="11" t="s">
        <v>81</v>
      </c>
      <c r="E1" s="11" t="s">
        <v>82</v>
      </c>
      <c r="F1" s="11" t="s">
        <v>83</v>
      </c>
      <c r="G1" s="11" t="s">
        <v>84</v>
      </c>
      <c r="H1" s="11" t="s">
        <v>85</v>
      </c>
      <c r="I1" s="11" t="s">
        <v>86</v>
      </c>
      <c r="J1" s="11" t="s">
        <v>87</v>
      </c>
      <c r="K1" s="11" t="s">
        <v>88</v>
      </c>
      <c r="L1" s="11" t="s">
        <v>89</v>
      </c>
      <c r="M1" s="11" t="s">
        <v>90</v>
      </c>
      <c r="N1" s="11" t="s">
        <v>91</v>
      </c>
      <c r="O1" s="11" t="s">
        <v>92</v>
      </c>
      <c r="P1" s="12" t="s">
        <v>93</v>
      </c>
      <c r="Q1" s="13" t="s">
        <v>94</v>
      </c>
      <c r="R1" s="13" t="s">
        <v>95</v>
      </c>
      <c r="S1" s="13" t="s">
        <v>96</v>
      </c>
    </row>
    <row r="2" spans="1:19" s="5" customFormat="1" ht="16.5" x14ac:dyDescent="0.3">
      <c r="A2" s="14" t="s">
        <v>97</v>
      </c>
      <c r="B2" s="14" t="s">
        <v>98</v>
      </c>
      <c r="C2" s="14" t="s">
        <v>99</v>
      </c>
      <c r="D2" s="14" t="s">
        <v>100</v>
      </c>
      <c r="E2" s="14" t="s">
        <v>101</v>
      </c>
      <c r="F2" s="14">
        <v>1</v>
      </c>
      <c r="G2" s="14" t="s">
        <v>102</v>
      </c>
      <c r="H2" s="15" t="s">
        <v>103</v>
      </c>
      <c r="I2" s="14" t="s">
        <v>104</v>
      </c>
      <c r="J2" s="14" t="s">
        <v>100</v>
      </c>
      <c r="K2" s="14" t="s">
        <v>101</v>
      </c>
      <c r="L2" s="10" t="s">
        <v>105</v>
      </c>
      <c r="M2" s="10" t="s">
        <v>106</v>
      </c>
      <c r="N2" s="11"/>
      <c r="O2" s="11">
        <v>10001</v>
      </c>
      <c r="P2" s="12">
        <v>12.05</v>
      </c>
      <c r="Q2" s="13">
        <v>29500</v>
      </c>
      <c r="R2" s="13">
        <f t="shared" ref="R2:R12" si="0">Q2*F2</f>
        <v>29500</v>
      </c>
      <c r="S2" s="13"/>
    </row>
    <row r="3" spans="1:19" s="5" customFormat="1" ht="16.5" x14ac:dyDescent="0.3">
      <c r="A3" s="14" t="s">
        <v>107</v>
      </c>
      <c r="B3" s="14" t="s">
        <v>108</v>
      </c>
      <c r="C3" s="14" t="s">
        <v>109</v>
      </c>
      <c r="D3" s="14" t="s">
        <v>110</v>
      </c>
      <c r="E3" s="14" t="s">
        <v>111</v>
      </c>
      <c r="F3" s="14">
        <v>1</v>
      </c>
      <c r="G3" s="14" t="s">
        <v>112</v>
      </c>
      <c r="H3" s="15" t="s">
        <v>103</v>
      </c>
      <c r="I3" s="14" t="s">
        <v>104</v>
      </c>
      <c r="J3" s="14" t="s">
        <v>110</v>
      </c>
      <c r="K3" s="14" t="s">
        <v>111</v>
      </c>
      <c r="L3" s="10" t="s">
        <v>105</v>
      </c>
      <c r="M3" s="10" t="s">
        <v>106</v>
      </c>
      <c r="N3" s="11"/>
      <c r="O3" s="11">
        <v>10002</v>
      </c>
      <c r="P3" s="12">
        <v>12.08</v>
      </c>
      <c r="Q3" s="13">
        <v>29500</v>
      </c>
      <c r="R3" s="13">
        <f t="shared" si="0"/>
        <v>29500</v>
      </c>
      <c r="S3" s="13"/>
    </row>
    <row r="4" spans="1:19" s="5" customFormat="1" ht="16.5" x14ac:dyDescent="0.3">
      <c r="A4" s="14" t="s">
        <v>113</v>
      </c>
      <c r="B4" s="14" t="s">
        <v>114</v>
      </c>
      <c r="C4" s="14" t="s">
        <v>115</v>
      </c>
      <c r="D4" s="14" t="s">
        <v>116</v>
      </c>
      <c r="E4" s="14" t="s">
        <v>117</v>
      </c>
      <c r="F4" s="14">
        <v>1</v>
      </c>
      <c r="G4" s="14" t="s">
        <v>118</v>
      </c>
      <c r="H4" s="14" t="s">
        <v>119</v>
      </c>
      <c r="I4" s="14" t="s">
        <v>120</v>
      </c>
      <c r="J4" s="14" t="s">
        <v>116</v>
      </c>
      <c r="K4" s="14" t="s">
        <v>117</v>
      </c>
      <c r="L4" s="10" t="s">
        <v>105</v>
      </c>
      <c r="M4" s="10" t="s">
        <v>106</v>
      </c>
      <c r="N4" s="11"/>
      <c r="O4" s="11">
        <v>10003</v>
      </c>
      <c r="P4" s="12">
        <v>12.08</v>
      </c>
      <c r="Q4" s="13">
        <v>42000</v>
      </c>
      <c r="R4" s="13">
        <f t="shared" si="0"/>
        <v>42000</v>
      </c>
      <c r="S4" s="13"/>
    </row>
    <row r="5" spans="1:19" s="5" customFormat="1" ht="16.5" x14ac:dyDescent="0.3">
      <c r="A5" s="14" t="s">
        <v>121</v>
      </c>
      <c r="B5" s="14" t="s">
        <v>122</v>
      </c>
      <c r="C5" s="14" t="s">
        <v>123</v>
      </c>
      <c r="D5" s="14" t="s">
        <v>124</v>
      </c>
      <c r="E5" s="14" t="s">
        <v>125</v>
      </c>
      <c r="F5" s="14">
        <v>1</v>
      </c>
      <c r="G5" s="14" t="s">
        <v>126</v>
      </c>
      <c r="H5" s="15" t="s">
        <v>103</v>
      </c>
      <c r="I5" s="14" t="s">
        <v>104</v>
      </c>
      <c r="J5" s="14" t="s">
        <v>124</v>
      </c>
      <c r="K5" s="14" t="s">
        <v>125</v>
      </c>
      <c r="L5" s="10" t="s">
        <v>105</v>
      </c>
      <c r="M5" s="10" t="s">
        <v>106</v>
      </c>
      <c r="N5" s="11"/>
      <c r="O5" s="11">
        <v>10004</v>
      </c>
      <c r="P5" s="12">
        <v>12.11</v>
      </c>
      <c r="Q5" s="13">
        <v>29500</v>
      </c>
      <c r="R5" s="13">
        <f t="shared" si="0"/>
        <v>29500</v>
      </c>
      <c r="S5" s="13"/>
    </row>
    <row r="6" spans="1:19" s="5" customFormat="1" ht="16.5" x14ac:dyDescent="0.3">
      <c r="A6" s="14" t="s">
        <v>127</v>
      </c>
      <c r="B6" s="14" t="s">
        <v>128</v>
      </c>
      <c r="C6" s="14" t="s">
        <v>129</v>
      </c>
      <c r="D6" s="14" t="s">
        <v>130</v>
      </c>
      <c r="E6" s="14" t="s">
        <v>131</v>
      </c>
      <c r="F6" s="14">
        <v>1</v>
      </c>
      <c r="G6" s="14" t="s">
        <v>132</v>
      </c>
      <c r="H6" s="15" t="s">
        <v>119</v>
      </c>
      <c r="I6" s="14" t="s">
        <v>120</v>
      </c>
      <c r="J6" s="14" t="s">
        <v>130</v>
      </c>
      <c r="K6" s="14" t="s">
        <v>131</v>
      </c>
      <c r="L6" s="10" t="s">
        <v>105</v>
      </c>
      <c r="M6" s="10" t="s">
        <v>106</v>
      </c>
      <c r="N6" s="11"/>
      <c r="O6" s="11">
        <v>10005</v>
      </c>
      <c r="P6" s="12">
        <v>12.14</v>
      </c>
      <c r="Q6" s="13">
        <v>42000</v>
      </c>
      <c r="R6" s="13">
        <f t="shared" si="0"/>
        <v>42000</v>
      </c>
      <c r="S6" s="13"/>
    </row>
    <row r="7" spans="1:19" s="5" customFormat="1" ht="16.5" x14ac:dyDescent="0.3">
      <c r="A7" s="14" t="s">
        <v>133</v>
      </c>
      <c r="B7" s="14" t="s">
        <v>134</v>
      </c>
      <c r="C7" s="14" t="s">
        <v>135</v>
      </c>
      <c r="D7" s="14" t="s">
        <v>136</v>
      </c>
      <c r="E7" s="14" t="s">
        <v>137</v>
      </c>
      <c r="F7" s="14">
        <v>1</v>
      </c>
      <c r="G7" s="14" t="s">
        <v>138</v>
      </c>
      <c r="H7" s="15" t="s">
        <v>119</v>
      </c>
      <c r="I7" s="14" t="s">
        <v>120</v>
      </c>
      <c r="J7" s="14" t="s">
        <v>136</v>
      </c>
      <c r="K7" s="14" t="s">
        <v>137</v>
      </c>
      <c r="L7" s="10" t="s">
        <v>105</v>
      </c>
      <c r="M7" s="10" t="s">
        <v>106</v>
      </c>
      <c r="N7" s="11"/>
      <c r="O7" s="11">
        <v>10006</v>
      </c>
      <c r="P7" s="12">
        <v>12.19</v>
      </c>
      <c r="Q7" s="13">
        <v>42000</v>
      </c>
      <c r="R7" s="13">
        <f t="shared" si="0"/>
        <v>42000</v>
      </c>
      <c r="S7" s="13"/>
    </row>
    <row r="8" spans="1:19" s="5" customFormat="1" ht="16.5" x14ac:dyDescent="0.3">
      <c r="A8" s="14" t="s">
        <v>139</v>
      </c>
      <c r="B8" s="14" t="s">
        <v>140</v>
      </c>
      <c r="C8" s="14" t="s">
        <v>141</v>
      </c>
      <c r="D8" s="14" t="s">
        <v>142</v>
      </c>
      <c r="E8" s="14" t="s">
        <v>143</v>
      </c>
      <c r="F8" s="14">
        <v>1</v>
      </c>
      <c r="G8" s="14" t="s">
        <v>144</v>
      </c>
      <c r="H8" s="15" t="s">
        <v>119</v>
      </c>
      <c r="I8" s="14" t="s">
        <v>120</v>
      </c>
      <c r="J8" s="14" t="s">
        <v>142</v>
      </c>
      <c r="K8" s="14" t="s">
        <v>143</v>
      </c>
      <c r="L8" s="10" t="s">
        <v>105</v>
      </c>
      <c r="M8" s="10" t="s">
        <v>106</v>
      </c>
      <c r="N8" s="11"/>
      <c r="O8" s="11">
        <v>10007</v>
      </c>
      <c r="P8" s="12">
        <v>12.21</v>
      </c>
      <c r="Q8" s="13">
        <v>42000</v>
      </c>
      <c r="R8" s="13">
        <f t="shared" si="0"/>
        <v>42000</v>
      </c>
      <c r="S8" s="13"/>
    </row>
    <row r="9" spans="1:19" s="5" customFormat="1" ht="16.5" x14ac:dyDescent="0.3">
      <c r="A9" s="14" t="s">
        <v>145</v>
      </c>
      <c r="B9" s="14" t="s">
        <v>146</v>
      </c>
      <c r="C9" s="14" t="s">
        <v>147</v>
      </c>
      <c r="D9" s="14" t="s">
        <v>148</v>
      </c>
      <c r="E9" s="14" t="s">
        <v>149</v>
      </c>
      <c r="F9" s="14">
        <v>1</v>
      </c>
      <c r="G9" s="14" t="s">
        <v>150</v>
      </c>
      <c r="H9" s="14" t="s">
        <v>119</v>
      </c>
      <c r="I9" s="14" t="s">
        <v>151</v>
      </c>
      <c r="J9" s="14" t="s">
        <v>148</v>
      </c>
      <c r="K9" s="14" t="s">
        <v>149</v>
      </c>
      <c r="L9" s="10" t="s">
        <v>105</v>
      </c>
      <c r="M9" s="10" t="s">
        <v>106</v>
      </c>
      <c r="N9" s="11"/>
      <c r="O9" s="11">
        <v>10008</v>
      </c>
      <c r="P9" s="12">
        <v>12.21</v>
      </c>
      <c r="Q9" s="13">
        <v>42000</v>
      </c>
      <c r="R9" s="13">
        <f t="shared" si="0"/>
        <v>42000</v>
      </c>
      <c r="S9" s="13"/>
    </row>
    <row r="10" spans="1:19" s="5" customFormat="1" ht="16.5" x14ac:dyDescent="0.3">
      <c r="A10" s="14" t="s">
        <v>152</v>
      </c>
      <c r="B10" s="14" t="s">
        <v>153</v>
      </c>
      <c r="C10" s="14" t="s">
        <v>154</v>
      </c>
      <c r="D10" s="14" t="s">
        <v>124</v>
      </c>
      <c r="E10" s="14" t="s">
        <v>125</v>
      </c>
      <c r="F10" s="14">
        <v>1</v>
      </c>
      <c r="G10" s="14" t="s">
        <v>126</v>
      </c>
      <c r="H10" s="15" t="s">
        <v>119</v>
      </c>
      <c r="I10" s="14" t="s">
        <v>120</v>
      </c>
      <c r="J10" s="14" t="s">
        <v>124</v>
      </c>
      <c r="K10" s="14" t="s">
        <v>125</v>
      </c>
      <c r="L10" s="10" t="s">
        <v>105</v>
      </c>
      <c r="M10" s="10" t="s">
        <v>106</v>
      </c>
      <c r="N10" s="11"/>
      <c r="O10" s="11">
        <v>10009</v>
      </c>
      <c r="P10" s="12">
        <v>12.26</v>
      </c>
      <c r="Q10" s="13">
        <v>42000</v>
      </c>
      <c r="R10" s="13">
        <f t="shared" si="0"/>
        <v>42000</v>
      </c>
      <c r="S10" s="13"/>
    </row>
    <row r="11" spans="1:19" s="5" customFormat="1" ht="16.5" x14ac:dyDescent="0.3">
      <c r="A11" s="14" t="s">
        <v>155</v>
      </c>
      <c r="B11" s="14" t="s">
        <v>156</v>
      </c>
      <c r="C11" s="14" t="s">
        <v>157</v>
      </c>
      <c r="D11" s="14" t="s">
        <v>116</v>
      </c>
      <c r="E11" s="14" t="s">
        <v>117</v>
      </c>
      <c r="F11" s="14">
        <v>1</v>
      </c>
      <c r="G11" s="14" t="s">
        <v>118</v>
      </c>
      <c r="H11" s="14" t="s">
        <v>119</v>
      </c>
      <c r="I11" s="14" t="s">
        <v>120</v>
      </c>
      <c r="J11" s="14" t="s">
        <v>116</v>
      </c>
      <c r="K11" s="14" t="s">
        <v>117</v>
      </c>
      <c r="L11" s="10" t="s">
        <v>105</v>
      </c>
      <c r="M11" s="10" t="s">
        <v>106</v>
      </c>
      <c r="N11" s="11"/>
      <c r="O11" s="11">
        <v>10010</v>
      </c>
      <c r="P11" s="12">
        <v>12.26</v>
      </c>
      <c r="Q11" s="13">
        <v>42000</v>
      </c>
      <c r="R11" s="13">
        <f t="shared" si="0"/>
        <v>42000</v>
      </c>
      <c r="S11" s="13"/>
    </row>
    <row r="12" spans="1:19" s="5" customFormat="1" ht="16.5" x14ac:dyDescent="0.3">
      <c r="A12" s="14" t="s">
        <v>158</v>
      </c>
      <c r="B12" s="14" t="s">
        <v>159</v>
      </c>
      <c r="C12" s="14" t="s">
        <v>160</v>
      </c>
      <c r="D12" s="14" t="s">
        <v>161</v>
      </c>
      <c r="E12" s="14" t="s">
        <v>162</v>
      </c>
      <c r="F12" s="14">
        <v>1</v>
      </c>
      <c r="G12" s="14" t="s">
        <v>163</v>
      </c>
      <c r="H12" s="14" t="s">
        <v>119</v>
      </c>
      <c r="I12" s="14" t="s">
        <v>104</v>
      </c>
      <c r="J12" s="14" t="s">
        <v>161</v>
      </c>
      <c r="K12" s="14" t="s">
        <v>162</v>
      </c>
      <c r="L12" s="10" t="s">
        <v>105</v>
      </c>
      <c r="M12" s="10" t="s">
        <v>106</v>
      </c>
      <c r="N12" s="11"/>
      <c r="O12" s="11">
        <v>10011</v>
      </c>
      <c r="P12" s="12">
        <v>12.26</v>
      </c>
      <c r="Q12" s="13">
        <v>42000</v>
      </c>
      <c r="R12" s="13">
        <f t="shared" si="0"/>
        <v>42000</v>
      </c>
      <c r="S12" s="13"/>
    </row>
    <row r="13" spans="1:19" ht="15" customHeight="1" x14ac:dyDescent="0.3"/>
    <row r="14" spans="1:19" ht="15" customHeight="1" x14ac:dyDescent="0.3"/>
    <row r="15" spans="1:19" ht="15" customHeight="1" x14ac:dyDescent="0.3"/>
    <row r="16" spans="1:19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</sheetData>
  <phoneticPr fontId="3" type="noConversion"/>
  <conditionalFormatting sqref="D1:E12 G1:G12">
    <cfRule type="expression" dxfId="1" priority="1" stopIfTrue="1">
      <formula>AND(COUNTIF($G:$G, D1)+COUNTIF($D:$E, D1)&gt;1,NOT(ISBLANK(D1)))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2FF4-CBAF-4AA9-98D3-192451D22E75}">
  <sheetPr>
    <tabColor theme="5"/>
  </sheetPr>
  <dimension ref="B1:AA52"/>
  <sheetViews>
    <sheetView workbookViewId="0">
      <selection activeCell="BB53" sqref="BB53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12.75" thickBot="1" x14ac:dyDescent="0.35"/>
    <row r="2" spans="2:26" ht="12" x14ac:dyDescent="0.3">
      <c r="B2" s="18" t="s">
        <v>74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0"/>
    </row>
    <row r="3" spans="2:26" ht="12.75" thickBot="1" x14ac:dyDescent="0.35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3"/>
    </row>
    <row r="4" spans="2:26" ht="27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2" x14ac:dyDescent="0.3">
      <c r="B5" s="24" t="s">
        <v>63</v>
      </c>
      <c r="C5" s="25"/>
      <c r="D5" s="25"/>
      <c r="E5" s="25" t="s">
        <v>75</v>
      </c>
      <c r="F5" s="25"/>
      <c r="G5" s="25"/>
      <c r="H5" s="25"/>
      <c r="I5" s="25"/>
      <c r="J5" s="25"/>
      <c r="K5" s="25"/>
      <c r="L5" s="25"/>
      <c r="M5" s="28" t="s">
        <v>1</v>
      </c>
      <c r="N5" s="28"/>
      <c r="O5" s="121"/>
      <c r="P5" s="121"/>
      <c r="Q5" s="121"/>
      <c r="R5" s="121"/>
      <c r="S5" s="121"/>
      <c r="T5" s="28" t="s">
        <v>2</v>
      </c>
      <c r="U5" s="28"/>
      <c r="V5" s="29"/>
      <c r="W5" s="29"/>
      <c r="X5" s="29"/>
      <c r="Y5" s="29"/>
      <c r="Z5" s="30"/>
    </row>
    <row r="6" spans="2:26" ht="12" x14ac:dyDescent="0.3"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31" t="s">
        <v>3</v>
      </c>
      <c r="N6" s="31"/>
      <c r="O6" s="117"/>
      <c r="P6" s="117"/>
      <c r="Q6" s="117"/>
      <c r="R6" s="117"/>
      <c r="S6" s="117"/>
      <c r="T6" s="31" t="s">
        <v>4</v>
      </c>
      <c r="U6" s="31"/>
      <c r="V6" s="32"/>
      <c r="W6" s="32"/>
      <c r="X6" s="32"/>
      <c r="Y6" s="32"/>
      <c r="Z6" s="36"/>
    </row>
    <row r="7" spans="2:26" ht="12" x14ac:dyDescent="0.3">
      <c r="B7" s="33" t="s">
        <v>65</v>
      </c>
      <c r="C7" s="34"/>
      <c r="D7" s="34"/>
      <c r="E7" s="35"/>
      <c r="F7" s="35"/>
      <c r="G7" s="35"/>
      <c r="H7" s="35"/>
      <c r="I7" s="35"/>
      <c r="J7" s="35"/>
      <c r="K7" s="35"/>
      <c r="L7" s="35"/>
      <c r="M7" s="34" t="s">
        <v>6</v>
      </c>
      <c r="N7" s="34"/>
      <c r="O7" s="117"/>
      <c r="P7" s="117"/>
      <c r="Q7" s="117"/>
      <c r="R7" s="117"/>
      <c r="S7" s="117"/>
      <c r="T7" s="31" t="s">
        <v>7</v>
      </c>
      <c r="U7" s="31"/>
      <c r="V7" s="32"/>
      <c r="W7" s="32"/>
      <c r="X7" s="32"/>
      <c r="Y7" s="32"/>
      <c r="Z7" s="36"/>
    </row>
    <row r="8" spans="2:26" ht="15" customHeight="1" x14ac:dyDescent="0.3">
      <c r="B8" s="33" t="s">
        <v>66</v>
      </c>
      <c r="C8" s="34"/>
      <c r="D8" s="34"/>
      <c r="E8" s="35"/>
      <c r="F8" s="35"/>
      <c r="G8" s="35"/>
      <c r="H8" s="35"/>
      <c r="I8" s="35"/>
      <c r="J8" s="35"/>
      <c r="K8" s="35"/>
      <c r="L8" s="35"/>
      <c r="M8" s="34" t="s">
        <v>9</v>
      </c>
      <c r="N8" s="34"/>
      <c r="O8" s="118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6" ht="12" x14ac:dyDescent="0.3">
      <c r="B9" s="33" t="s">
        <v>67</v>
      </c>
      <c r="C9" s="34"/>
      <c r="D9" s="34"/>
      <c r="E9" s="35"/>
      <c r="F9" s="35"/>
      <c r="G9" s="35"/>
      <c r="H9" s="35"/>
      <c r="I9" s="35"/>
      <c r="J9" s="35"/>
      <c r="K9" s="35"/>
      <c r="L9" s="35"/>
      <c r="M9" s="34" t="s">
        <v>11</v>
      </c>
      <c r="N9" s="34"/>
      <c r="O9" s="114" t="s">
        <v>68</v>
      </c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6"/>
    </row>
    <row r="10" spans="2:26" ht="12" x14ac:dyDescent="0.3">
      <c r="B10" s="44" t="s">
        <v>69</v>
      </c>
      <c r="C10" s="45"/>
      <c r="D10" s="46"/>
      <c r="E10" s="47"/>
      <c r="F10" s="48"/>
      <c r="G10" s="48"/>
      <c r="H10" s="48"/>
      <c r="I10" s="48"/>
      <c r="J10" s="48"/>
      <c r="K10" s="48"/>
      <c r="L10" s="49"/>
      <c r="M10" s="50" t="s">
        <v>70</v>
      </c>
      <c r="N10" s="46"/>
      <c r="O10" s="114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6"/>
    </row>
    <row r="11" spans="2:26" ht="12.75" thickBot="1" x14ac:dyDescent="0.35">
      <c r="B11" s="37"/>
      <c r="C11" s="38"/>
      <c r="D11" s="38"/>
      <c r="E11" s="39"/>
      <c r="F11" s="39"/>
      <c r="G11" s="39"/>
      <c r="H11" s="39"/>
      <c r="I11" s="39"/>
      <c r="J11" s="39"/>
      <c r="K11" s="39"/>
      <c r="L11" s="39"/>
      <c r="M11" s="38"/>
      <c r="N11" s="38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3"/>
    </row>
    <row r="12" spans="2:26" ht="17.25" thickBot="1" x14ac:dyDescent="0.35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3"/>
      <c r="N12" s="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2:26" ht="12" x14ac:dyDescent="0.3">
      <c r="B13" s="63" t="s">
        <v>14</v>
      </c>
      <c r="C13" s="64"/>
      <c r="D13" s="64"/>
      <c r="E13" s="64" t="s">
        <v>15</v>
      </c>
      <c r="F13" s="64"/>
      <c r="G13" s="64"/>
      <c r="H13" s="64"/>
      <c r="I13" s="65"/>
      <c r="K13" s="63" t="s">
        <v>71</v>
      </c>
      <c r="L13" s="64"/>
      <c r="M13" s="64"/>
      <c r="N13" s="64" t="s">
        <v>72</v>
      </c>
      <c r="O13" s="64"/>
      <c r="P13" s="64"/>
      <c r="Q13" s="64"/>
      <c r="R13" s="64"/>
      <c r="S13" s="64" t="s">
        <v>18</v>
      </c>
      <c r="T13" s="64"/>
      <c r="U13" s="64"/>
      <c r="V13" s="64" t="s">
        <v>19</v>
      </c>
      <c r="W13" s="64"/>
      <c r="X13" s="64"/>
      <c r="Y13" s="64"/>
      <c r="Z13" s="65"/>
    </row>
    <row r="14" spans="2:26" ht="12" x14ac:dyDescent="0.3">
      <c r="B14" s="54" t="s">
        <v>20</v>
      </c>
      <c r="C14" s="55"/>
      <c r="D14" s="55"/>
      <c r="E14" s="56">
        <f>SUM(V13:V44)</f>
        <v>630000</v>
      </c>
      <c r="F14" s="56"/>
      <c r="G14" s="56"/>
      <c r="H14" s="56"/>
      <c r="I14" s="57"/>
      <c r="J14" s="4"/>
      <c r="K14" s="58" t="s">
        <v>21</v>
      </c>
      <c r="L14" s="59"/>
      <c r="M14" s="59"/>
      <c r="N14" s="60">
        <f>SUM('[2]01'!E4:M5)</f>
        <v>0</v>
      </c>
      <c r="O14" s="60"/>
      <c r="P14" s="60"/>
      <c r="Q14" s="60"/>
      <c r="R14" s="60"/>
      <c r="S14" s="59" t="s">
        <v>21</v>
      </c>
      <c r="T14" s="59"/>
      <c r="U14" s="59"/>
      <c r="V14" s="61">
        <f>SUM('[2]01'!Q149:Z150)</f>
        <v>36000</v>
      </c>
      <c r="W14" s="61"/>
      <c r="X14" s="61"/>
      <c r="Y14" s="61"/>
      <c r="Z14" s="62"/>
    </row>
    <row r="15" spans="2:26" ht="12" x14ac:dyDescent="0.3">
      <c r="B15" s="66"/>
      <c r="C15" s="67"/>
      <c r="D15" s="67"/>
      <c r="E15" s="60"/>
      <c r="F15" s="60"/>
      <c r="G15" s="60"/>
      <c r="H15" s="60"/>
      <c r="I15" s="68"/>
      <c r="J15" s="4"/>
      <c r="K15" s="58" t="s">
        <v>22</v>
      </c>
      <c r="L15" s="59"/>
      <c r="M15" s="59"/>
      <c r="N15" s="69">
        <f>SUM('[2]02'!E4:J5)</f>
        <v>0</v>
      </c>
      <c r="O15" s="70"/>
      <c r="P15" s="70"/>
      <c r="Q15" s="70"/>
      <c r="R15" s="71"/>
      <c r="S15" s="59" t="s">
        <v>22</v>
      </c>
      <c r="T15" s="59"/>
      <c r="U15" s="59"/>
      <c r="V15" s="61">
        <f>SUM('[2]02'!Q149:Z150)</f>
        <v>0</v>
      </c>
      <c r="W15" s="61"/>
      <c r="X15" s="61"/>
      <c r="Y15" s="61"/>
      <c r="Z15" s="62"/>
    </row>
    <row r="16" spans="2:26" ht="12" x14ac:dyDescent="0.3">
      <c r="B16" s="66"/>
      <c r="C16" s="67"/>
      <c r="D16" s="67"/>
      <c r="E16" s="60"/>
      <c r="F16" s="60"/>
      <c r="G16" s="60"/>
      <c r="H16" s="60"/>
      <c r="I16" s="68"/>
      <c r="J16" s="4"/>
      <c r="K16" s="58" t="s">
        <v>23</v>
      </c>
      <c r="L16" s="59"/>
      <c r="M16" s="59"/>
      <c r="N16" s="69">
        <f>SUM('[2]03'!E4:J5)</f>
        <v>0</v>
      </c>
      <c r="O16" s="70"/>
      <c r="P16" s="70"/>
      <c r="Q16" s="70"/>
      <c r="R16" s="71"/>
      <c r="S16" s="59" t="s">
        <v>23</v>
      </c>
      <c r="T16" s="59"/>
      <c r="U16" s="59"/>
      <c r="V16" s="61">
        <f>SUM('[2]03'!Q149:Z150)</f>
        <v>0</v>
      </c>
      <c r="W16" s="61"/>
      <c r="X16" s="61"/>
      <c r="Y16" s="61"/>
      <c r="Z16" s="62"/>
    </row>
    <row r="17" spans="2:27" ht="12" x14ac:dyDescent="0.3">
      <c r="B17" s="66"/>
      <c r="C17" s="67"/>
      <c r="D17" s="67"/>
      <c r="E17" s="60"/>
      <c r="F17" s="60"/>
      <c r="G17" s="60"/>
      <c r="H17" s="60"/>
      <c r="I17" s="68"/>
      <c r="J17" s="4"/>
      <c r="K17" s="58" t="s">
        <v>24</v>
      </c>
      <c r="L17" s="59"/>
      <c r="M17" s="59"/>
      <c r="N17" s="69">
        <f>SUM('[2]04'!E4:J5)</f>
        <v>0</v>
      </c>
      <c r="O17" s="70"/>
      <c r="P17" s="70"/>
      <c r="Q17" s="70"/>
      <c r="R17" s="71"/>
      <c r="S17" s="59" t="s">
        <v>24</v>
      </c>
      <c r="T17" s="59"/>
      <c r="U17" s="59"/>
      <c r="V17" s="61">
        <f>SUM('[2]04'!Q149:Z150)</f>
        <v>18000</v>
      </c>
      <c r="W17" s="61"/>
      <c r="X17" s="61"/>
      <c r="Y17" s="61"/>
      <c r="Z17" s="62"/>
    </row>
    <row r="18" spans="2:27" ht="12" x14ac:dyDescent="0.3">
      <c r="B18" s="66"/>
      <c r="C18" s="67"/>
      <c r="D18" s="67"/>
      <c r="E18" s="60"/>
      <c r="F18" s="60"/>
      <c r="G18" s="60"/>
      <c r="H18" s="60"/>
      <c r="I18" s="68"/>
      <c r="J18" s="4"/>
      <c r="K18" s="58" t="s">
        <v>25</v>
      </c>
      <c r="L18" s="59"/>
      <c r="M18" s="59"/>
      <c r="N18" s="69">
        <f>SUM('[2]05'!E4:J5)</f>
        <v>0</v>
      </c>
      <c r="O18" s="70"/>
      <c r="P18" s="70"/>
      <c r="Q18" s="70"/>
      <c r="R18" s="71"/>
      <c r="S18" s="59" t="s">
        <v>25</v>
      </c>
      <c r="T18" s="59"/>
      <c r="U18" s="59"/>
      <c r="V18" s="61">
        <f>SUM('[2]05'!Q149:Z150)</f>
        <v>36000</v>
      </c>
      <c r="W18" s="61"/>
      <c r="X18" s="61"/>
      <c r="Y18" s="61"/>
      <c r="Z18" s="62"/>
    </row>
    <row r="19" spans="2:27" ht="12" x14ac:dyDescent="0.3">
      <c r="B19" s="66"/>
      <c r="C19" s="67"/>
      <c r="D19" s="67"/>
      <c r="E19" s="60"/>
      <c r="F19" s="60"/>
      <c r="G19" s="60"/>
      <c r="H19" s="60"/>
      <c r="I19" s="68"/>
      <c r="J19" s="4"/>
      <c r="K19" s="58" t="s">
        <v>26</v>
      </c>
      <c r="L19" s="59"/>
      <c r="M19" s="59"/>
      <c r="N19" s="69">
        <f>SUM('[2]06'!E4:J5)</f>
        <v>0</v>
      </c>
      <c r="O19" s="70"/>
      <c r="P19" s="70"/>
      <c r="Q19" s="70"/>
      <c r="R19" s="71"/>
      <c r="S19" s="59" t="s">
        <v>26</v>
      </c>
      <c r="T19" s="59"/>
      <c r="U19" s="59"/>
      <c r="V19" s="61">
        <f>SUM('[2]06'!Q149:Z150)</f>
        <v>18000</v>
      </c>
      <c r="W19" s="61"/>
      <c r="X19" s="61"/>
      <c r="Y19" s="61"/>
      <c r="Z19" s="62"/>
    </row>
    <row r="20" spans="2:27" ht="12" x14ac:dyDescent="0.3">
      <c r="B20" s="66"/>
      <c r="C20" s="67"/>
      <c r="D20" s="67"/>
      <c r="E20" s="60"/>
      <c r="F20" s="60"/>
      <c r="G20" s="60"/>
      <c r="H20" s="60"/>
      <c r="I20" s="68"/>
      <c r="J20" s="4"/>
      <c r="K20" s="58" t="s">
        <v>27</v>
      </c>
      <c r="L20" s="59"/>
      <c r="M20" s="59"/>
      <c r="N20" s="69">
        <f>SUM('[2]07'!E4:J5)</f>
        <v>0</v>
      </c>
      <c r="O20" s="70"/>
      <c r="P20" s="70"/>
      <c r="Q20" s="70"/>
      <c r="R20" s="71"/>
      <c r="S20" s="59" t="s">
        <v>27</v>
      </c>
      <c r="T20" s="59"/>
      <c r="U20" s="59"/>
      <c r="V20" s="61">
        <f>SUM('[2]07'!Q149:Z150)</f>
        <v>0</v>
      </c>
      <c r="W20" s="61"/>
      <c r="X20" s="61"/>
      <c r="Y20" s="61"/>
      <c r="Z20" s="62"/>
    </row>
    <row r="21" spans="2:27" ht="12" x14ac:dyDescent="0.3">
      <c r="B21" s="66"/>
      <c r="C21" s="67"/>
      <c r="D21" s="67"/>
      <c r="E21" s="60"/>
      <c r="F21" s="60"/>
      <c r="G21" s="60"/>
      <c r="H21" s="60"/>
      <c r="I21" s="68"/>
      <c r="J21" s="4"/>
      <c r="K21" s="58" t="s">
        <v>28</v>
      </c>
      <c r="L21" s="59"/>
      <c r="M21" s="59"/>
      <c r="N21" s="69">
        <f>SUM('[2]08'!E4:J5)</f>
        <v>0</v>
      </c>
      <c r="O21" s="70"/>
      <c r="P21" s="70"/>
      <c r="Q21" s="70"/>
      <c r="R21" s="71"/>
      <c r="S21" s="59" t="s">
        <v>28</v>
      </c>
      <c r="T21" s="59"/>
      <c r="U21" s="59"/>
      <c r="V21" s="61">
        <f>SUM('[2]08'!Q149:Z150)</f>
        <v>0</v>
      </c>
      <c r="W21" s="61"/>
      <c r="X21" s="61"/>
      <c r="Y21" s="61"/>
      <c r="Z21" s="62"/>
    </row>
    <row r="22" spans="2:27" ht="12" x14ac:dyDescent="0.3">
      <c r="B22" s="66"/>
      <c r="C22" s="67"/>
      <c r="D22" s="67"/>
      <c r="E22" s="60"/>
      <c r="F22" s="60"/>
      <c r="G22" s="60"/>
      <c r="H22" s="60"/>
      <c r="I22" s="68"/>
      <c r="J22" s="4"/>
      <c r="K22" s="58" t="s">
        <v>29</v>
      </c>
      <c r="L22" s="59"/>
      <c r="M22" s="59"/>
      <c r="N22" s="69">
        <f>SUM('[2]09'!E4:J5)</f>
        <v>0</v>
      </c>
      <c r="O22" s="70"/>
      <c r="P22" s="70"/>
      <c r="Q22" s="70"/>
      <c r="R22" s="71"/>
      <c r="S22" s="59" t="s">
        <v>29</v>
      </c>
      <c r="T22" s="59"/>
      <c r="U22" s="59"/>
      <c r="V22" s="61">
        <f>SUM('[2]09'!Q149:Z150)</f>
        <v>0</v>
      </c>
      <c r="W22" s="61"/>
      <c r="X22" s="61"/>
      <c r="Y22" s="61"/>
      <c r="Z22" s="62"/>
    </row>
    <row r="23" spans="2:27" ht="12" x14ac:dyDescent="0.3">
      <c r="B23" s="66"/>
      <c r="C23" s="67"/>
      <c r="D23" s="67"/>
      <c r="E23" s="60"/>
      <c r="F23" s="60"/>
      <c r="G23" s="60"/>
      <c r="H23" s="60"/>
      <c r="I23" s="68"/>
      <c r="J23" s="4"/>
      <c r="K23" s="58" t="s">
        <v>30</v>
      </c>
      <c r="L23" s="59"/>
      <c r="M23" s="59"/>
      <c r="N23" s="69">
        <f>SUM('[2]10'!E4:J5)</f>
        <v>0</v>
      </c>
      <c r="O23" s="70"/>
      <c r="P23" s="70"/>
      <c r="Q23" s="70"/>
      <c r="R23" s="71"/>
      <c r="S23" s="59" t="s">
        <v>30</v>
      </c>
      <c r="T23" s="59"/>
      <c r="U23" s="59"/>
      <c r="V23" s="61">
        <f>SUM('[2]10'!Q149:Z150)</f>
        <v>0</v>
      </c>
      <c r="W23" s="61"/>
      <c r="X23" s="61"/>
      <c r="Y23" s="61"/>
      <c r="Z23" s="62"/>
      <c r="AA23" s="9"/>
    </row>
    <row r="24" spans="2:27" ht="12" x14ac:dyDescent="0.3">
      <c r="B24" s="66"/>
      <c r="C24" s="67"/>
      <c r="D24" s="67"/>
      <c r="E24" s="32"/>
      <c r="F24" s="32"/>
      <c r="G24" s="32"/>
      <c r="H24" s="32"/>
      <c r="I24" s="36"/>
      <c r="J24" s="4"/>
      <c r="K24" s="58" t="s">
        <v>31</v>
      </c>
      <c r="L24" s="59"/>
      <c r="M24" s="59"/>
      <c r="N24" s="69">
        <f>SUM('[2]11'!E4:J5)</f>
        <v>0</v>
      </c>
      <c r="O24" s="70"/>
      <c r="P24" s="70"/>
      <c r="Q24" s="70"/>
      <c r="R24" s="71"/>
      <c r="S24" s="59" t="s">
        <v>73</v>
      </c>
      <c r="T24" s="59"/>
      <c r="U24" s="59"/>
      <c r="V24" s="61">
        <f>SUM('[2]11'!Q149:Z150)</f>
        <v>0</v>
      </c>
      <c r="W24" s="61"/>
      <c r="X24" s="61"/>
      <c r="Y24" s="61"/>
      <c r="Z24" s="62"/>
      <c r="AA24" s="9"/>
    </row>
    <row r="25" spans="2:27" ht="12" x14ac:dyDescent="0.3">
      <c r="B25" s="66"/>
      <c r="C25" s="67"/>
      <c r="D25" s="67"/>
      <c r="E25" s="32"/>
      <c r="F25" s="32"/>
      <c r="G25" s="32"/>
      <c r="H25" s="32"/>
      <c r="I25" s="36"/>
      <c r="J25" s="4"/>
      <c r="K25" s="58" t="s">
        <v>32</v>
      </c>
      <c r="L25" s="59"/>
      <c r="M25" s="59"/>
      <c r="N25" s="69">
        <f>SUM('[2]12'!E4:J5)</f>
        <v>0</v>
      </c>
      <c r="O25" s="70"/>
      <c r="P25" s="70"/>
      <c r="Q25" s="70"/>
      <c r="R25" s="71"/>
      <c r="S25" s="59" t="s">
        <v>32</v>
      </c>
      <c r="T25" s="59"/>
      <c r="U25" s="59"/>
      <c r="V25" s="61">
        <f>SUM('[2]12'!Q149:Z150)</f>
        <v>0</v>
      </c>
      <c r="W25" s="61"/>
      <c r="X25" s="61"/>
      <c r="Y25" s="61"/>
      <c r="Z25" s="62"/>
    </row>
    <row r="26" spans="2:27" ht="12" x14ac:dyDescent="0.3">
      <c r="B26" s="66"/>
      <c r="C26" s="67"/>
      <c r="D26" s="67"/>
      <c r="E26" s="32"/>
      <c r="F26" s="32"/>
      <c r="G26" s="32"/>
      <c r="H26" s="32"/>
      <c r="I26" s="36"/>
      <c r="J26" s="4"/>
      <c r="K26" s="58" t="s">
        <v>33</v>
      </c>
      <c r="L26" s="59"/>
      <c r="M26" s="59"/>
      <c r="N26" s="69">
        <f>SUM('[2]13'!E4:J5)</f>
        <v>0</v>
      </c>
      <c r="O26" s="70"/>
      <c r="P26" s="70"/>
      <c r="Q26" s="70"/>
      <c r="R26" s="71"/>
      <c r="S26" s="59" t="s">
        <v>33</v>
      </c>
      <c r="T26" s="59"/>
      <c r="U26" s="59"/>
      <c r="V26" s="61">
        <f>SUM('[2]13'!Q149:Z150)</f>
        <v>0</v>
      </c>
      <c r="W26" s="61"/>
      <c r="X26" s="61"/>
      <c r="Y26" s="61"/>
      <c r="Z26" s="62"/>
      <c r="AA26" s="9"/>
    </row>
    <row r="27" spans="2:27" ht="12" x14ac:dyDescent="0.3">
      <c r="B27" s="66"/>
      <c r="C27" s="67"/>
      <c r="D27" s="67"/>
      <c r="E27" s="32"/>
      <c r="F27" s="32"/>
      <c r="G27" s="32"/>
      <c r="H27" s="32"/>
      <c r="I27" s="36"/>
      <c r="J27" s="4"/>
      <c r="K27" s="58" t="s">
        <v>34</v>
      </c>
      <c r="L27" s="59"/>
      <c r="M27" s="59"/>
      <c r="N27" s="69">
        <f>SUM('[2]14'!E4:J5)</f>
        <v>0</v>
      </c>
      <c r="O27" s="70"/>
      <c r="P27" s="70"/>
      <c r="Q27" s="70"/>
      <c r="R27" s="71"/>
      <c r="S27" s="59" t="s">
        <v>34</v>
      </c>
      <c r="T27" s="59"/>
      <c r="U27" s="59"/>
      <c r="V27" s="61">
        <f>SUM('[2]14'!Q149:Z150)</f>
        <v>36000</v>
      </c>
      <c r="W27" s="61"/>
      <c r="X27" s="61"/>
      <c r="Y27" s="61"/>
      <c r="Z27" s="62"/>
      <c r="AA27" s="9"/>
    </row>
    <row r="28" spans="2:27" ht="12" x14ac:dyDescent="0.3">
      <c r="B28" s="66"/>
      <c r="C28" s="67"/>
      <c r="D28" s="67"/>
      <c r="E28" s="32"/>
      <c r="F28" s="32"/>
      <c r="G28" s="32"/>
      <c r="H28" s="32"/>
      <c r="I28" s="36"/>
      <c r="J28" s="4"/>
      <c r="K28" s="58" t="s">
        <v>35</v>
      </c>
      <c r="L28" s="59"/>
      <c r="M28" s="59"/>
      <c r="N28" s="69">
        <f>SUM('[2]15'!E4:J5)</f>
        <v>0</v>
      </c>
      <c r="O28" s="70"/>
      <c r="P28" s="70"/>
      <c r="Q28" s="70"/>
      <c r="R28" s="71"/>
      <c r="S28" s="59" t="s">
        <v>35</v>
      </c>
      <c r="T28" s="59"/>
      <c r="U28" s="59"/>
      <c r="V28" s="61">
        <f>SUM('[2]15'!Q149:Z150)</f>
        <v>0</v>
      </c>
      <c r="W28" s="61"/>
      <c r="X28" s="61"/>
      <c r="Y28" s="61"/>
      <c r="Z28" s="62"/>
    </row>
    <row r="29" spans="2:27" ht="12" x14ac:dyDescent="0.3">
      <c r="B29" s="66"/>
      <c r="C29" s="67"/>
      <c r="D29" s="67"/>
      <c r="E29" s="32"/>
      <c r="F29" s="32"/>
      <c r="G29" s="32"/>
      <c r="H29" s="32"/>
      <c r="I29" s="36"/>
      <c r="J29" s="4"/>
      <c r="K29" s="58" t="s">
        <v>36</v>
      </c>
      <c r="L29" s="59"/>
      <c r="M29" s="59"/>
      <c r="N29" s="69">
        <f>SUM('[2]16'!E4:J5)</f>
        <v>0</v>
      </c>
      <c r="O29" s="70"/>
      <c r="P29" s="70"/>
      <c r="Q29" s="70"/>
      <c r="R29" s="71"/>
      <c r="S29" s="59" t="s">
        <v>36</v>
      </c>
      <c r="T29" s="59"/>
      <c r="U29" s="59"/>
      <c r="V29" s="61">
        <f>SUM('[2]16'!Q149:Z150)</f>
        <v>0</v>
      </c>
      <c r="W29" s="61"/>
      <c r="X29" s="61"/>
      <c r="Y29" s="61"/>
      <c r="Z29" s="62"/>
    </row>
    <row r="30" spans="2:27" ht="12" x14ac:dyDescent="0.3">
      <c r="B30" s="66"/>
      <c r="C30" s="67"/>
      <c r="D30" s="67"/>
      <c r="E30" s="32"/>
      <c r="F30" s="32"/>
      <c r="G30" s="32"/>
      <c r="H30" s="32"/>
      <c r="I30" s="36"/>
      <c r="J30" s="4"/>
      <c r="K30" s="58" t="s">
        <v>37</v>
      </c>
      <c r="L30" s="59"/>
      <c r="M30" s="59"/>
      <c r="N30" s="69">
        <f>SUM('[2]17'!E4:J5)</f>
        <v>0</v>
      </c>
      <c r="O30" s="70"/>
      <c r="P30" s="70"/>
      <c r="Q30" s="70"/>
      <c r="R30" s="71"/>
      <c r="S30" s="59" t="s">
        <v>37</v>
      </c>
      <c r="T30" s="59"/>
      <c r="U30" s="59"/>
      <c r="V30" s="61">
        <f>SUM('[2]17'!Q149:Z150)</f>
        <v>0</v>
      </c>
      <c r="W30" s="61"/>
      <c r="X30" s="61"/>
      <c r="Y30" s="61"/>
      <c r="Z30" s="62"/>
    </row>
    <row r="31" spans="2:27" ht="12" x14ac:dyDescent="0.3">
      <c r="B31" s="66"/>
      <c r="C31" s="67"/>
      <c r="D31" s="67"/>
      <c r="E31" s="32"/>
      <c r="F31" s="32"/>
      <c r="G31" s="32"/>
      <c r="H31" s="32"/>
      <c r="I31" s="36"/>
      <c r="J31" s="4"/>
      <c r="K31" s="58" t="s">
        <v>38</v>
      </c>
      <c r="L31" s="59"/>
      <c r="M31" s="59"/>
      <c r="N31" s="69">
        <f>SUM('[2]18'!E4:J5)</f>
        <v>0</v>
      </c>
      <c r="O31" s="70"/>
      <c r="P31" s="70"/>
      <c r="Q31" s="70"/>
      <c r="R31" s="71"/>
      <c r="S31" s="59" t="s">
        <v>38</v>
      </c>
      <c r="T31" s="59"/>
      <c r="U31" s="59"/>
      <c r="V31" s="61">
        <f>SUM('[2]18'!Q149:Z150)</f>
        <v>54000</v>
      </c>
      <c r="W31" s="61"/>
      <c r="X31" s="61"/>
      <c r="Y31" s="61"/>
      <c r="Z31" s="62"/>
    </row>
    <row r="32" spans="2:27" ht="12" x14ac:dyDescent="0.3">
      <c r="B32" s="66"/>
      <c r="C32" s="67"/>
      <c r="D32" s="67"/>
      <c r="E32" s="32"/>
      <c r="F32" s="32"/>
      <c r="G32" s="32"/>
      <c r="H32" s="32"/>
      <c r="I32" s="36"/>
      <c r="J32" s="4"/>
      <c r="K32" s="58" t="s">
        <v>39</v>
      </c>
      <c r="L32" s="59"/>
      <c r="M32" s="59"/>
      <c r="N32" s="69">
        <f>SUM('[2]19'!E4:J5)</f>
        <v>0</v>
      </c>
      <c r="O32" s="70"/>
      <c r="P32" s="70"/>
      <c r="Q32" s="70"/>
      <c r="R32" s="71"/>
      <c r="S32" s="59" t="s">
        <v>39</v>
      </c>
      <c r="T32" s="59"/>
      <c r="U32" s="59"/>
      <c r="V32" s="61">
        <f>SUM('[2]19'!Q149:Z150)</f>
        <v>18000</v>
      </c>
      <c r="W32" s="61"/>
      <c r="X32" s="61"/>
      <c r="Y32" s="61"/>
      <c r="Z32" s="62"/>
    </row>
    <row r="33" spans="2:26" ht="12" x14ac:dyDescent="0.3">
      <c r="B33" s="66"/>
      <c r="C33" s="67"/>
      <c r="D33" s="67"/>
      <c r="E33" s="32"/>
      <c r="F33" s="32"/>
      <c r="G33" s="32"/>
      <c r="H33" s="32"/>
      <c r="I33" s="36"/>
      <c r="J33" s="4"/>
      <c r="K33" s="58" t="s">
        <v>40</v>
      </c>
      <c r="L33" s="59"/>
      <c r="M33" s="59"/>
      <c r="N33" s="69">
        <f>SUM('[2]20'!E4:J5)</f>
        <v>0</v>
      </c>
      <c r="O33" s="70"/>
      <c r="P33" s="70"/>
      <c r="Q33" s="70"/>
      <c r="R33" s="71"/>
      <c r="S33" s="59" t="s">
        <v>40</v>
      </c>
      <c r="T33" s="59"/>
      <c r="U33" s="59"/>
      <c r="V33" s="61">
        <f>SUM('[2]20'!Q149:Z150)</f>
        <v>0</v>
      </c>
      <c r="W33" s="61"/>
      <c r="X33" s="61"/>
      <c r="Y33" s="61"/>
      <c r="Z33" s="62"/>
    </row>
    <row r="34" spans="2:26" ht="12" x14ac:dyDescent="0.3">
      <c r="B34" s="66"/>
      <c r="C34" s="67"/>
      <c r="D34" s="67"/>
      <c r="E34" s="32"/>
      <c r="F34" s="32"/>
      <c r="G34" s="32"/>
      <c r="H34" s="32"/>
      <c r="I34" s="36"/>
      <c r="J34" s="4"/>
      <c r="K34" s="58" t="s">
        <v>41</v>
      </c>
      <c r="L34" s="59"/>
      <c r="M34" s="59"/>
      <c r="N34" s="69">
        <f>SUM('[2]21'!E4:J5)</f>
        <v>0</v>
      </c>
      <c r="O34" s="70"/>
      <c r="P34" s="70"/>
      <c r="Q34" s="70"/>
      <c r="R34" s="71"/>
      <c r="S34" s="59" t="s">
        <v>41</v>
      </c>
      <c r="T34" s="59"/>
      <c r="U34" s="59"/>
      <c r="V34" s="61">
        <f>SUM('[2]21'!Q149:Z150)</f>
        <v>18000</v>
      </c>
      <c r="W34" s="61"/>
      <c r="X34" s="61"/>
      <c r="Y34" s="61"/>
      <c r="Z34" s="62"/>
    </row>
    <row r="35" spans="2:26" ht="12" x14ac:dyDescent="0.3">
      <c r="B35" s="66"/>
      <c r="C35" s="67"/>
      <c r="D35" s="67"/>
      <c r="E35" s="32"/>
      <c r="F35" s="32"/>
      <c r="G35" s="32"/>
      <c r="H35" s="32"/>
      <c r="I35" s="36"/>
      <c r="J35" s="4"/>
      <c r="K35" s="58" t="s">
        <v>42</v>
      </c>
      <c r="L35" s="59"/>
      <c r="M35" s="59"/>
      <c r="N35" s="69">
        <f>SUM('[2]22'!E4:J5)</f>
        <v>0</v>
      </c>
      <c r="O35" s="70"/>
      <c r="P35" s="70"/>
      <c r="Q35" s="70"/>
      <c r="R35" s="71"/>
      <c r="S35" s="59" t="s">
        <v>42</v>
      </c>
      <c r="T35" s="59"/>
      <c r="U35" s="59"/>
      <c r="V35" s="61">
        <f>SUM('[2]22'!Q149:Z150)</f>
        <v>18000</v>
      </c>
      <c r="W35" s="61"/>
      <c r="X35" s="61"/>
      <c r="Y35" s="61"/>
      <c r="Z35" s="62"/>
    </row>
    <row r="36" spans="2:26" ht="12.75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58" t="s">
        <v>43</v>
      </c>
      <c r="L36" s="59"/>
      <c r="M36" s="59"/>
      <c r="N36" s="69">
        <f>SUM('[2]23'!E4:J5)</f>
        <v>0</v>
      </c>
      <c r="O36" s="70"/>
      <c r="P36" s="70"/>
      <c r="Q36" s="70"/>
      <c r="R36" s="71"/>
      <c r="S36" s="59" t="s">
        <v>43</v>
      </c>
      <c r="T36" s="59"/>
      <c r="U36" s="59"/>
      <c r="V36" s="61">
        <f>SUM('[2]23'!Q149:Z150)</f>
        <v>0</v>
      </c>
      <c r="W36" s="61"/>
      <c r="X36" s="61"/>
      <c r="Y36" s="61"/>
      <c r="Z36" s="62"/>
    </row>
    <row r="37" spans="2:26" ht="12" x14ac:dyDescent="0.3">
      <c r="B37" s="63" t="s">
        <v>44</v>
      </c>
      <c r="C37" s="64"/>
      <c r="D37" s="64"/>
      <c r="E37" s="76">
        <f>SUM(N14:N44)</f>
        <v>0</v>
      </c>
      <c r="F37" s="76"/>
      <c r="G37" s="29"/>
      <c r="H37" s="29"/>
      <c r="I37" s="30"/>
      <c r="J37" s="4"/>
      <c r="K37" s="58" t="s">
        <v>45</v>
      </c>
      <c r="L37" s="59"/>
      <c r="M37" s="59"/>
      <c r="N37" s="69">
        <f>SUM('[2]24'!E4:J5)</f>
        <v>0</v>
      </c>
      <c r="O37" s="70"/>
      <c r="P37" s="70"/>
      <c r="Q37" s="70"/>
      <c r="R37" s="71"/>
      <c r="S37" s="59" t="s">
        <v>45</v>
      </c>
      <c r="T37" s="59"/>
      <c r="U37" s="59"/>
      <c r="V37" s="61">
        <f>SUM('[2]24'!Q149:Z150)</f>
        <v>0</v>
      </c>
      <c r="W37" s="61"/>
      <c r="X37" s="61"/>
      <c r="Y37" s="61"/>
      <c r="Z37" s="62"/>
    </row>
    <row r="38" spans="2:26" ht="12.75" thickBot="1" x14ac:dyDescent="0.35">
      <c r="B38" s="72" t="s">
        <v>46</v>
      </c>
      <c r="C38" s="73"/>
      <c r="D38" s="73"/>
      <c r="E38" s="74">
        <f>SUM(E15:E37)</f>
        <v>0</v>
      </c>
      <c r="F38" s="74"/>
      <c r="G38" s="74"/>
      <c r="H38" s="74"/>
      <c r="I38" s="75"/>
      <c r="J38" s="4"/>
      <c r="K38" s="58" t="s">
        <v>47</v>
      </c>
      <c r="L38" s="59"/>
      <c r="M38" s="59"/>
      <c r="N38" s="69">
        <f>SUM('[2]25'!E4:J5)</f>
        <v>0</v>
      </c>
      <c r="O38" s="70"/>
      <c r="P38" s="70"/>
      <c r="Q38" s="70"/>
      <c r="R38" s="71"/>
      <c r="S38" s="59" t="s">
        <v>47</v>
      </c>
      <c r="T38" s="59"/>
      <c r="U38" s="59"/>
      <c r="V38" s="61">
        <f>SUM('[2]25'!Q149:Z150)</f>
        <v>0</v>
      </c>
      <c r="W38" s="61"/>
      <c r="X38" s="61"/>
      <c r="Y38" s="61"/>
      <c r="Z38" s="62"/>
    </row>
    <row r="39" spans="2:26" ht="17.25" thickBot="1" x14ac:dyDescent="0.35">
      <c r="B39" s="5"/>
      <c r="C39" s="5"/>
      <c r="D39" s="5"/>
      <c r="E39" s="5"/>
      <c r="F39" s="5"/>
      <c r="G39" s="5"/>
      <c r="H39" s="5"/>
      <c r="I39" s="5"/>
      <c r="K39" s="58" t="s">
        <v>48</v>
      </c>
      <c r="L39" s="59"/>
      <c r="M39" s="59"/>
      <c r="N39" s="69">
        <f>SUM('[2]26'!E4:J5)</f>
        <v>0</v>
      </c>
      <c r="O39" s="70"/>
      <c r="P39" s="70"/>
      <c r="Q39" s="70"/>
      <c r="R39" s="71"/>
      <c r="S39" s="59" t="s">
        <v>48</v>
      </c>
      <c r="T39" s="59"/>
      <c r="U39" s="59"/>
      <c r="V39" s="61">
        <f>SUM('[2]26'!Q149:Z150)</f>
        <v>0</v>
      </c>
      <c r="W39" s="61"/>
      <c r="X39" s="61"/>
      <c r="Y39" s="61"/>
      <c r="Z39" s="62"/>
    </row>
    <row r="40" spans="2:26" ht="12" x14ac:dyDescent="0.3">
      <c r="B40" s="63" t="s">
        <v>49</v>
      </c>
      <c r="C40" s="64"/>
      <c r="D40" s="64"/>
      <c r="E40" s="64"/>
      <c r="F40" s="64"/>
      <c r="G40" s="64"/>
      <c r="H40" s="64"/>
      <c r="I40" s="65"/>
      <c r="K40" s="58" t="s">
        <v>50</v>
      </c>
      <c r="L40" s="59"/>
      <c r="M40" s="59"/>
      <c r="N40" s="69">
        <f>SUM('[2]27'!E4:J5)</f>
        <v>0</v>
      </c>
      <c r="O40" s="70"/>
      <c r="P40" s="70"/>
      <c r="Q40" s="70"/>
      <c r="R40" s="71"/>
      <c r="S40" s="59" t="s">
        <v>50</v>
      </c>
      <c r="T40" s="59"/>
      <c r="U40" s="59"/>
      <c r="V40" s="61">
        <f>SUM('[2]27'!Q149:Z150)</f>
        <v>270000</v>
      </c>
      <c r="W40" s="61"/>
      <c r="X40" s="61"/>
      <c r="Y40" s="61"/>
      <c r="Z40" s="62"/>
    </row>
    <row r="41" spans="2:26" ht="12" x14ac:dyDescent="0.3">
      <c r="B41" s="77"/>
      <c r="C41" s="78"/>
      <c r="D41" s="78"/>
      <c r="E41" s="78"/>
      <c r="F41" s="78"/>
      <c r="G41" s="78"/>
      <c r="H41" s="78"/>
      <c r="I41" s="79"/>
      <c r="K41" s="58" t="s">
        <v>51</v>
      </c>
      <c r="L41" s="59"/>
      <c r="M41" s="59"/>
      <c r="N41" s="69">
        <f>SUM('[2]28'!E4:J5)</f>
        <v>0</v>
      </c>
      <c r="O41" s="70"/>
      <c r="P41" s="70"/>
      <c r="Q41" s="70"/>
      <c r="R41" s="71"/>
      <c r="S41" s="59" t="s">
        <v>51</v>
      </c>
      <c r="T41" s="59"/>
      <c r="U41" s="59"/>
      <c r="V41" s="61">
        <f>SUM('[2]28'!Q149:Z150)</f>
        <v>0</v>
      </c>
      <c r="W41" s="61"/>
      <c r="X41" s="61"/>
      <c r="Y41" s="61"/>
      <c r="Z41" s="62"/>
    </row>
    <row r="42" spans="2:26" ht="12.75" thickBot="1" x14ac:dyDescent="0.35">
      <c r="B42" s="80"/>
      <c r="C42" s="81"/>
      <c r="D42" s="81"/>
      <c r="E42" s="81"/>
      <c r="F42" s="81"/>
      <c r="G42" s="81"/>
      <c r="H42" s="81"/>
      <c r="I42" s="82"/>
      <c r="K42" s="58" t="s">
        <v>52</v>
      </c>
      <c r="L42" s="59"/>
      <c r="M42" s="59"/>
      <c r="N42" s="69">
        <f>SUM('[2]29'!E4:J5)</f>
        <v>0</v>
      </c>
      <c r="O42" s="70"/>
      <c r="P42" s="70"/>
      <c r="Q42" s="70"/>
      <c r="R42" s="71"/>
      <c r="S42" s="59" t="s">
        <v>52</v>
      </c>
      <c r="T42" s="59"/>
      <c r="U42" s="59"/>
      <c r="V42" s="61">
        <f>SUM('[2]29'!Q149:Z150)</f>
        <v>108000</v>
      </c>
      <c r="W42" s="61"/>
      <c r="X42" s="61"/>
      <c r="Y42" s="61"/>
      <c r="Z42" s="62"/>
    </row>
    <row r="43" spans="2:26" ht="12" x14ac:dyDescent="0.3">
      <c r="B43" s="99" t="s">
        <v>53</v>
      </c>
      <c r="C43" s="100"/>
      <c r="D43" s="100"/>
      <c r="E43" s="100"/>
      <c r="F43" s="100"/>
      <c r="G43" s="100"/>
      <c r="H43" s="100"/>
      <c r="I43" s="101"/>
      <c r="K43" s="58" t="s">
        <v>54</v>
      </c>
      <c r="L43" s="59"/>
      <c r="M43" s="59"/>
      <c r="N43" s="69">
        <f>SUM('[2]30'!E4:J5)</f>
        <v>0</v>
      </c>
      <c r="O43" s="70"/>
      <c r="P43" s="70"/>
      <c r="Q43" s="70"/>
      <c r="R43" s="71"/>
      <c r="S43" s="59" t="s">
        <v>54</v>
      </c>
      <c r="T43" s="59"/>
      <c r="U43" s="59"/>
      <c r="V43" s="61">
        <f>SUM('[2]30'!Q149:Z150)</f>
        <v>0</v>
      </c>
      <c r="W43" s="61"/>
      <c r="X43" s="61"/>
      <c r="Y43" s="61"/>
      <c r="Z43" s="62"/>
    </row>
    <row r="44" spans="2:26" ht="12" x14ac:dyDescent="0.3">
      <c r="B44" s="102">
        <f>SUM(E14+B41)-E38</f>
        <v>630000</v>
      </c>
      <c r="C44" s="103"/>
      <c r="D44" s="103"/>
      <c r="E44" s="103"/>
      <c r="F44" s="103"/>
      <c r="G44" s="103"/>
      <c r="H44" s="103"/>
      <c r="I44" s="104"/>
      <c r="K44" s="58" t="s">
        <v>55</v>
      </c>
      <c r="L44" s="59"/>
      <c r="M44" s="59"/>
      <c r="N44" s="69">
        <f>SUM('[2]31'!E4:J5)</f>
        <v>0</v>
      </c>
      <c r="O44" s="70"/>
      <c r="P44" s="70"/>
      <c r="Q44" s="70"/>
      <c r="R44" s="71"/>
      <c r="S44" s="59" t="s">
        <v>55</v>
      </c>
      <c r="T44" s="59"/>
      <c r="U44" s="59"/>
      <c r="V44" s="61">
        <f>SUM('[2]31'!Q149:Z150)</f>
        <v>0</v>
      </c>
      <c r="W44" s="61"/>
      <c r="X44" s="61"/>
      <c r="Y44" s="61"/>
      <c r="Z44" s="62"/>
    </row>
    <row r="45" spans="2:26" ht="12.75" thickBot="1" x14ac:dyDescent="0.35">
      <c r="B45" s="105"/>
      <c r="C45" s="106"/>
      <c r="D45" s="106"/>
      <c r="E45" s="106"/>
      <c r="F45" s="106"/>
      <c r="G45" s="106"/>
      <c r="H45" s="106"/>
      <c r="I45" s="107"/>
      <c r="K45" s="83" t="s">
        <v>56</v>
      </c>
      <c r="L45" s="84"/>
      <c r="M45" s="84"/>
      <c r="N45" s="85">
        <f>SUM(N14:N44)</f>
        <v>0</v>
      </c>
      <c r="O45" s="85"/>
      <c r="P45" s="85"/>
      <c r="Q45" s="85"/>
      <c r="R45" s="85"/>
      <c r="S45" s="84" t="s">
        <v>56</v>
      </c>
      <c r="T45" s="84"/>
      <c r="U45" s="84"/>
      <c r="V45" s="85">
        <f>SUM(V14:V44)</f>
        <v>630000</v>
      </c>
      <c r="W45" s="85"/>
      <c r="X45" s="85"/>
      <c r="Y45" s="85"/>
      <c r="Z45" s="86"/>
    </row>
    <row r="46" spans="2:26" ht="18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2.75" thickBot="1" x14ac:dyDescent="0.35">
      <c r="B47" s="87" t="s">
        <v>57</v>
      </c>
      <c r="C47" s="88"/>
      <c r="D47" s="88"/>
      <c r="E47" s="88"/>
      <c r="F47" s="88"/>
      <c r="G47" s="88"/>
      <c r="H47" s="88"/>
      <c r="I47" s="89"/>
    </row>
    <row r="48" spans="2:26" ht="12" x14ac:dyDescent="0.3">
      <c r="B48" s="90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2"/>
    </row>
    <row r="49" spans="2:26" ht="12" x14ac:dyDescent="0.3">
      <c r="B49" s="93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5"/>
    </row>
    <row r="50" spans="2:26" ht="12" x14ac:dyDescent="0.3">
      <c r="B50" s="93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5"/>
    </row>
    <row r="51" spans="2:26" ht="12" x14ac:dyDescent="0.3"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5"/>
    </row>
    <row r="52" spans="2:26" ht="12.75" thickBot="1" x14ac:dyDescent="0.35">
      <c r="B52" s="96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8"/>
    </row>
  </sheetData>
  <mergeCells count="226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2:D12"/>
    <mergeCell ref="E12:L12"/>
    <mergeCell ref="O12:Z12"/>
    <mergeCell ref="B13:D13"/>
    <mergeCell ref="E13:I13"/>
    <mergeCell ref="K13:M13"/>
    <mergeCell ref="N13:R13"/>
    <mergeCell ref="S13:U13"/>
    <mergeCell ref="V13:Z13"/>
    <mergeCell ref="B10:D10"/>
    <mergeCell ref="E10:L10"/>
    <mergeCell ref="M10:N10"/>
    <mergeCell ref="O10:Z10"/>
    <mergeCell ref="B11:D11"/>
    <mergeCell ref="E11:L11"/>
    <mergeCell ref="M11:N11"/>
    <mergeCell ref="O11:Z11"/>
    <mergeCell ref="B8:D8"/>
    <mergeCell ref="E8:L8"/>
    <mergeCell ref="M8:N8"/>
    <mergeCell ref="O8:Z8"/>
    <mergeCell ref="B9:D9"/>
    <mergeCell ref="E9:L9"/>
    <mergeCell ref="M9:N9"/>
    <mergeCell ref="O9:Z9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BC00-4B76-49B7-9411-16CC95A7F29B}">
  <dimension ref="A1:S19"/>
  <sheetViews>
    <sheetView workbookViewId="0">
      <selection activeCell="C2" sqref="C2:C19"/>
    </sheetView>
  </sheetViews>
  <sheetFormatPr defaultColWidth="3.625" defaultRowHeight="12" x14ac:dyDescent="0.3"/>
  <cols>
    <col min="1" max="2" width="3.625" style="1"/>
    <col min="3" max="3" width="9.5" style="1" bestFit="1" customWidth="1"/>
    <col min="4" max="7" width="3.625" style="1"/>
    <col min="8" max="8" width="37" style="1" bestFit="1" customWidth="1"/>
    <col min="9" max="14" width="3.625" style="1"/>
    <col min="15" max="15" width="6.5" style="1" bestFit="1" customWidth="1"/>
    <col min="16" max="16" width="5.875" style="1" bestFit="1" customWidth="1"/>
    <col min="17" max="17" width="6.875" style="1" bestFit="1" customWidth="1"/>
    <col min="18" max="18" width="7.875" style="1" bestFit="1" customWidth="1"/>
    <col min="19" max="258" width="3.625" style="1"/>
    <col min="259" max="259" width="9.5" style="1" bestFit="1" customWidth="1"/>
    <col min="260" max="263" width="3.625" style="1"/>
    <col min="264" max="264" width="37" style="1" bestFit="1" customWidth="1"/>
    <col min="265" max="270" width="3.625" style="1"/>
    <col min="271" max="271" width="6.5" style="1" bestFit="1" customWidth="1"/>
    <col min="272" max="272" width="5.875" style="1" bestFit="1" customWidth="1"/>
    <col min="273" max="273" width="6.875" style="1" bestFit="1" customWidth="1"/>
    <col min="274" max="274" width="7.875" style="1" bestFit="1" customWidth="1"/>
    <col min="275" max="514" width="3.625" style="1"/>
    <col min="515" max="515" width="9.5" style="1" bestFit="1" customWidth="1"/>
    <col min="516" max="519" width="3.625" style="1"/>
    <col min="520" max="520" width="37" style="1" bestFit="1" customWidth="1"/>
    <col min="521" max="526" width="3.625" style="1"/>
    <col min="527" max="527" width="6.5" style="1" bestFit="1" customWidth="1"/>
    <col min="528" max="528" width="5.875" style="1" bestFit="1" customWidth="1"/>
    <col min="529" max="529" width="6.875" style="1" bestFit="1" customWidth="1"/>
    <col min="530" max="530" width="7.875" style="1" bestFit="1" customWidth="1"/>
    <col min="531" max="770" width="3.625" style="1"/>
    <col min="771" max="771" width="9.5" style="1" bestFit="1" customWidth="1"/>
    <col min="772" max="775" width="3.625" style="1"/>
    <col min="776" max="776" width="37" style="1" bestFit="1" customWidth="1"/>
    <col min="777" max="782" width="3.625" style="1"/>
    <col min="783" max="783" width="6.5" style="1" bestFit="1" customWidth="1"/>
    <col min="784" max="784" width="5.875" style="1" bestFit="1" customWidth="1"/>
    <col min="785" max="785" width="6.875" style="1" bestFit="1" customWidth="1"/>
    <col min="786" max="786" width="7.875" style="1" bestFit="1" customWidth="1"/>
    <col min="787" max="1026" width="3.625" style="1"/>
    <col min="1027" max="1027" width="9.5" style="1" bestFit="1" customWidth="1"/>
    <col min="1028" max="1031" width="3.625" style="1"/>
    <col min="1032" max="1032" width="37" style="1" bestFit="1" customWidth="1"/>
    <col min="1033" max="1038" width="3.625" style="1"/>
    <col min="1039" max="1039" width="6.5" style="1" bestFit="1" customWidth="1"/>
    <col min="1040" max="1040" width="5.875" style="1" bestFit="1" customWidth="1"/>
    <col min="1041" max="1041" width="6.875" style="1" bestFit="1" customWidth="1"/>
    <col min="1042" max="1042" width="7.875" style="1" bestFit="1" customWidth="1"/>
    <col min="1043" max="1282" width="3.625" style="1"/>
    <col min="1283" max="1283" width="9.5" style="1" bestFit="1" customWidth="1"/>
    <col min="1284" max="1287" width="3.625" style="1"/>
    <col min="1288" max="1288" width="37" style="1" bestFit="1" customWidth="1"/>
    <col min="1289" max="1294" width="3.625" style="1"/>
    <col min="1295" max="1295" width="6.5" style="1" bestFit="1" customWidth="1"/>
    <col min="1296" max="1296" width="5.875" style="1" bestFit="1" customWidth="1"/>
    <col min="1297" max="1297" width="6.875" style="1" bestFit="1" customWidth="1"/>
    <col min="1298" max="1298" width="7.875" style="1" bestFit="1" customWidth="1"/>
    <col min="1299" max="1538" width="3.625" style="1"/>
    <col min="1539" max="1539" width="9.5" style="1" bestFit="1" customWidth="1"/>
    <col min="1540" max="1543" width="3.625" style="1"/>
    <col min="1544" max="1544" width="37" style="1" bestFit="1" customWidth="1"/>
    <col min="1545" max="1550" width="3.625" style="1"/>
    <col min="1551" max="1551" width="6.5" style="1" bestFit="1" customWidth="1"/>
    <col min="1552" max="1552" width="5.875" style="1" bestFit="1" customWidth="1"/>
    <col min="1553" max="1553" width="6.875" style="1" bestFit="1" customWidth="1"/>
    <col min="1554" max="1554" width="7.875" style="1" bestFit="1" customWidth="1"/>
    <col min="1555" max="1794" width="3.625" style="1"/>
    <col min="1795" max="1795" width="9.5" style="1" bestFit="1" customWidth="1"/>
    <col min="1796" max="1799" width="3.625" style="1"/>
    <col min="1800" max="1800" width="37" style="1" bestFit="1" customWidth="1"/>
    <col min="1801" max="1806" width="3.625" style="1"/>
    <col min="1807" max="1807" width="6.5" style="1" bestFit="1" customWidth="1"/>
    <col min="1808" max="1808" width="5.875" style="1" bestFit="1" customWidth="1"/>
    <col min="1809" max="1809" width="6.875" style="1" bestFit="1" customWidth="1"/>
    <col min="1810" max="1810" width="7.875" style="1" bestFit="1" customWidth="1"/>
    <col min="1811" max="2050" width="3.625" style="1"/>
    <col min="2051" max="2051" width="9.5" style="1" bestFit="1" customWidth="1"/>
    <col min="2052" max="2055" width="3.625" style="1"/>
    <col min="2056" max="2056" width="37" style="1" bestFit="1" customWidth="1"/>
    <col min="2057" max="2062" width="3.625" style="1"/>
    <col min="2063" max="2063" width="6.5" style="1" bestFit="1" customWidth="1"/>
    <col min="2064" max="2064" width="5.875" style="1" bestFit="1" customWidth="1"/>
    <col min="2065" max="2065" width="6.875" style="1" bestFit="1" customWidth="1"/>
    <col min="2066" max="2066" width="7.875" style="1" bestFit="1" customWidth="1"/>
    <col min="2067" max="2306" width="3.625" style="1"/>
    <col min="2307" max="2307" width="9.5" style="1" bestFit="1" customWidth="1"/>
    <col min="2308" max="2311" width="3.625" style="1"/>
    <col min="2312" max="2312" width="37" style="1" bestFit="1" customWidth="1"/>
    <col min="2313" max="2318" width="3.625" style="1"/>
    <col min="2319" max="2319" width="6.5" style="1" bestFit="1" customWidth="1"/>
    <col min="2320" max="2320" width="5.875" style="1" bestFit="1" customWidth="1"/>
    <col min="2321" max="2321" width="6.875" style="1" bestFit="1" customWidth="1"/>
    <col min="2322" max="2322" width="7.875" style="1" bestFit="1" customWidth="1"/>
    <col min="2323" max="2562" width="3.625" style="1"/>
    <col min="2563" max="2563" width="9.5" style="1" bestFit="1" customWidth="1"/>
    <col min="2564" max="2567" width="3.625" style="1"/>
    <col min="2568" max="2568" width="37" style="1" bestFit="1" customWidth="1"/>
    <col min="2569" max="2574" width="3.625" style="1"/>
    <col min="2575" max="2575" width="6.5" style="1" bestFit="1" customWidth="1"/>
    <col min="2576" max="2576" width="5.875" style="1" bestFit="1" customWidth="1"/>
    <col min="2577" max="2577" width="6.875" style="1" bestFit="1" customWidth="1"/>
    <col min="2578" max="2578" width="7.875" style="1" bestFit="1" customWidth="1"/>
    <col min="2579" max="2818" width="3.625" style="1"/>
    <col min="2819" max="2819" width="9.5" style="1" bestFit="1" customWidth="1"/>
    <col min="2820" max="2823" width="3.625" style="1"/>
    <col min="2824" max="2824" width="37" style="1" bestFit="1" customWidth="1"/>
    <col min="2825" max="2830" width="3.625" style="1"/>
    <col min="2831" max="2831" width="6.5" style="1" bestFit="1" customWidth="1"/>
    <col min="2832" max="2832" width="5.875" style="1" bestFit="1" customWidth="1"/>
    <col min="2833" max="2833" width="6.875" style="1" bestFit="1" customWidth="1"/>
    <col min="2834" max="2834" width="7.875" style="1" bestFit="1" customWidth="1"/>
    <col min="2835" max="3074" width="3.625" style="1"/>
    <col min="3075" max="3075" width="9.5" style="1" bestFit="1" customWidth="1"/>
    <col min="3076" max="3079" width="3.625" style="1"/>
    <col min="3080" max="3080" width="37" style="1" bestFit="1" customWidth="1"/>
    <col min="3081" max="3086" width="3.625" style="1"/>
    <col min="3087" max="3087" width="6.5" style="1" bestFit="1" customWidth="1"/>
    <col min="3088" max="3088" width="5.875" style="1" bestFit="1" customWidth="1"/>
    <col min="3089" max="3089" width="6.875" style="1" bestFit="1" customWidth="1"/>
    <col min="3090" max="3090" width="7.875" style="1" bestFit="1" customWidth="1"/>
    <col min="3091" max="3330" width="3.625" style="1"/>
    <col min="3331" max="3331" width="9.5" style="1" bestFit="1" customWidth="1"/>
    <col min="3332" max="3335" width="3.625" style="1"/>
    <col min="3336" max="3336" width="37" style="1" bestFit="1" customWidth="1"/>
    <col min="3337" max="3342" width="3.625" style="1"/>
    <col min="3343" max="3343" width="6.5" style="1" bestFit="1" customWidth="1"/>
    <col min="3344" max="3344" width="5.875" style="1" bestFit="1" customWidth="1"/>
    <col min="3345" max="3345" width="6.875" style="1" bestFit="1" customWidth="1"/>
    <col min="3346" max="3346" width="7.875" style="1" bestFit="1" customWidth="1"/>
    <col min="3347" max="3586" width="3.625" style="1"/>
    <col min="3587" max="3587" width="9.5" style="1" bestFit="1" customWidth="1"/>
    <col min="3588" max="3591" width="3.625" style="1"/>
    <col min="3592" max="3592" width="37" style="1" bestFit="1" customWidth="1"/>
    <col min="3593" max="3598" width="3.625" style="1"/>
    <col min="3599" max="3599" width="6.5" style="1" bestFit="1" customWidth="1"/>
    <col min="3600" max="3600" width="5.875" style="1" bestFit="1" customWidth="1"/>
    <col min="3601" max="3601" width="6.875" style="1" bestFit="1" customWidth="1"/>
    <col min="3602" max="3602" width="7.875" style="1" bestFit="1" customWidth="1"/>
    <col min="3603" max="3842" width="3.625" style="1"/>
    <col min="3843" max="3843" width="9.5" style="1" bestFit="1" customWidth="1"/>
    <col min="3844" max="3847" width="3.625" style="1"/>
    <col min="3848" max="3848" width="37" style="1" bestFit="1" customWidth="1"/>
    <col min="3849" max="3854" width="3.625" style="1"/>
    <col min="3855" max="3855" width="6.5" style="1" bestFit="1" customWidth="1"/>
    <col min="3856" max="3856" width="5.875" style="1" bestFit="1" customWidth="1"/>
    <col min="3857" max="3857" width="6.875" style="1" bestFit="1" customWidth="1"/>
    <col min="3858" max="3858" width="7.875" style="1" bestFit="1" customWidth="1"/>
    <col min="3859" max="4098" width="3.625" style="1"/>
    <col min="4099" max="4099" width="9.5" style="1" bestFit="1" customWidth="1"/>
    <col min="4100" max="4103" width="3.625" style="1"/>
    <col min="4104" max="4104" width="37" style="1" bestFit="1" customWidth="1"/>
    <col min="4105" max="4110" width="3.625" style="1"/>
    <col min="4111" max="4111" width="6.5" style="1" bestFit="1" customWidth="1"/>
    <col min="4112" max="4112" width="5.875" style="1" bestFit="1" customWidth="1"/>
    <col min="4113" max="4113" width="6.875" style="1" bestFit="1" customWidth="1"/>
    <col min="4114" max="4114" width="7.875" style="1" bestFit="1" customWidth="1"/>
    <col min="4115" max="4354" width="3.625" style="1"/>
    <col min="4355" max="4355" width="9.5" style="1" bestFit="1" customWidth="1"/>
    <col min="4356" max="4359" width="3.625" style="1"/>
    <col min="4360" max="4360" width="37" style="1" bestFit="1" customWidth="1"/>
    <col min="4361" max="4366" width="3.625" style="1"/>
    <col min="4367" max="4367" width="6.5" style="1" bestFit="1" customWidth="1"/>
    <col min="4368" max="4368" width="5.875" style="1" bestFit="1" customWidth="1"/>
    <col min="4369" max="4369" width="6.875" style="1" bestFit="1" customWidth="1"/>
    <col min="4370" max="4370" width="7.875" style="1" bestFit="1" customWidth="1"/>
    <col min="4371" max="4610" width="3.625" style="1"/>
    <col min="4611" max="4611" width="9.5" style="1" bestFit="1" customWidth="1"/>
    <col min="4612" max="4615" width="3.625" style="1"/>
    <col min="4616" max="4616" width="37" style="1" bestFit="1" customWidth="1"/>
    <col min="4617" max="4622" width="3.625" style="1"/>
    <col min="4623" max="4623" width="6.5" style="1" bestFit="1" customWidth="1"/>
    <col min="4624" max="4624" width="5.875" style="1" bestFit="1" customWidth="1"/>
    <col min="4625" max="4625" width="6.875" style="1" bestFit="1" customWidth="1"/>
    <col min="4626" max="4626" width="7.875" style="1" bestFit="1" customWidth="1"/>
    <col min="4627" max="4866" width="3.625" style="1"/>
    <col min="4867" max="4867" width="9.5" style="1" bestFit="1" customWidth="1"/>
    <col min="4868" max="4871" width="3.625" style="1"/>
    <col min="4872" max="4872" width="37" style="1" bestFit="1" customWidth="1"/>
    <col min="4873" max="4878" width="3.625" style="1"/>
    <col min="4879" max="4879" width="6.5" style="1" bestFit="1" customWidth="1"/>
    <col min="4880" max="4880" width="5.875" style="1" bestFit="1" customWidth="1"/>
    <col min="4881" max="4881" width="6.875" style="1" bestFit="1" customWidth="1"/>
    <col min="4882" max="4882" width="7.875" style="1" bestFit="1" customWidth="1"/>
    <col min="4883" max="5122" width="3.625" style="1"/>
    <col min="5123" max="5123" width="9.5" style="1" bestFit="1" customWidth="1"/>
    <col min="5124" max="5127" width="3.625" style="1"/>
    <col min="5128" max="5128" width="37" style="1" bestFit="1" customWidth="1"/>
    <col min="5129" max="5134" width="3.625" style="1"/>
    <col min="5135" max="5135" width="6.5" style="1" bestFit="1" customWidth="1"/>
    <col min="5136" max="5136" width="5.875" style="1" bestFit="1" customWidth="1"/>
    <col min="5137" max="5137" width="6.875" style="1" bestFit="1" customWidth="1"/>
    <col min="5138" max="5138" width="7.875" style="1" bestFit="1" customWidth="1"/>
    <col min="5139" max="5378" width="3.625" style="1"/>
    <col min="5379" max="5379" width="9.5" style="1" bestFit="1" customWidth="1"/>
    <col min="5380" max="5383" width="3.625" style="1"/>
    <col min="5384" max="5384" width="37" style="1" bestFit="1" customWidth="1"/>
    <col min="5385" max="5390" width="3.625" style="1"/>
    <col min="5391" max="5391" width="6.5" style="1" bestFit="1" customWidth="1"/>
    <col min="5392" max="5392" width="5.875" style="1" bestFit="1" customWidth="1"/>
    <col min="5393" max="5393" width="6.875" style="1" bestFit="1" customWidth="1"/>
    <col min="5394" max="5394" width="7.875" style="1" bestFit="1" customWidth="1"/>
    <col min="5395" max="5634" width="3.625" style="1"/>
    <col min="5635" max="5635" width="9.5" style="1" bestFit="1" customWidth="1"/>
    <col min="5636" max="5639" width="3.625" style="1"/>
    <col min="5640" max="5640" width="37" style="1" bestFit="1" customWidth="1"/>
    <col min="5641" max="5646" width="3.625" style="1"/>
    <col min="5647" max="5647" width="6.5" style="1" bestFit="1" customWidth="1"/>
    <col min="5648" max="5648" width="5.875" style="1" bestFit="1" customWidth="1"/>
    <col min="5649" max="5649" width="6.875" style="1" bestFit="1" customWidth="1"/>
    <col min="5650" max="5650" width="7.875" style="1" bestFit="1" customWidth="1"/>
    <col min="5651" max="5890" width="3.625" style="1"/>
    <col min="5891" max="5891" width="9.5" style="1" bestFit="1" customWidth="1"/>
    <col min="5892" max="5895" width="3.625" style="1"/>
    <col min="5896" max="5896" width="37" style="1" bestFit="1" customWidth="1"/>
    <col min="5897" max="5902" width="3.625" style="1"/>
    <col min="5903" max="5903" width="6.5" style="1" bestFit="1" customWidth="1"/>
    <col min="5904" max="5904" width="5.875" style="1" bestFit="1" customWidth="1"/>
    <col min="5905" max="5905" width="6.875" style="1" bestFit="1" customWidth="1"/>
    <col min="5906" max="5906" width="7.875" style="1" bestFit="1" customWidth="1"/>
    <col min="5907" max="6146" width="3.625" style="1"/>
    <col min="6147" max="6147" width="9.5" style="1" bestFit="1" customWidth="1"/>
    <col min="6148" max="6151" width="3.625" style="1"/>
    <col min="6152" max="6152" width="37" style="1" bestFit="1" customWidth="1"/>
    <col min="6153" max="6158" width="3.625" style="1"/>
    <col min="6159" max="6159" width="6.5" style="1" bestFit="1" customWidth="1"/>
    <col min="6160" max="6160" width="5.875" style="1" bestFit="1" customWidth="1"/>
    <col min="6161" max="6161" width="6.875" style="1" bestFit="1" customWidth="1"/>
    <col min="6162" max="6162" width="7.875" style="1" bestFit="1" customWidth="1"/>
    <col min="6163" max="6402" width="3.625" style="1"/>
    <col min="6403" max="6403" width="9.5" style="1" bestFit="1" customWidth="1"/>
    <col min="6404" max="6407" width="3.625" style="1"/>
    <col min="6408" max="6408" width="37" style="1" bestFit="1" customWidth="1"/>
    <col min="6409" max="6414" width="3.625" style="1"/>
    <col min="6415" max="6415" width="6.5" style="1" bestFit="1" customWidth="1"/>
    <col min="6416" max="6416" width="5.875" style="1" bestFit="1" customWidth="1"/>
    <col min="6417" max="6417" width="6.875" style="1" bestFit="1" customWidth="1"/>
    <col min="6418" max="6418" width="7.875" style="1" bestFit="1" customWidth="1"/>
    <col min="6419" max="6658" width="3.625" style="1"/>
    <col min="6659" max="6659" width="9.5" style="1" bestFit="1" customWidth="1"/>
    <col min="6660" max="6663" width="3.625" style="1"/>
    <col min="6664" max="6664" width="37" style="1" bestFit="1" customWidth="1"/>
    <col min="6665" max="6670" width="3.625" style="1"/>
    <col min="6671" max="6671" width="6.5" style="1" bestFit="1" customWidth="1"/>
    <col min="6672" max="6672" width="5.875" style="1" bestFit="1" customWidth="1"/>
    <col min="6673" max="6673" width="6.875" style="1" bestFit="1" customWidth="1"/>
    <col min="6674" max="6674" width="7.875" style="1" bestFit="1" customWidth="1"/>
    <col min="6675" max="6914" width="3.625" style="1"/>
    <col min="6915" max="6915" width="9.5" style="1" bestFit="1" customWidth="1"/>
    <col min="6916" max="6919" width="3.625" style="1"/>
    <col min="6920" max="6920" width="37" style="1" bestFit="1" customWidth="1"/>
    <col min="6921" max="6926" width="3.625" style="1"/>
    <col min="6927" max="6927" width="6.5" style="1" bestFit="1" customWidth="1"/>
    <col min="6928" max="6928" width="5.875" style="1" bestFit="1" customWidth="1"/>
    <col min="6929" max="6929" width="6.875" style="1" bestFit="1" customWidth="1"/>
    <col min="6930" max="6930" width="7.875" style="1" bestFit="1" customWidth="1"/>
    <col min="6931" max="7170" width="3.625" style="1"/>
    <col min="7171" max="7171" width="9.5" style="1" bestFit="1" customWidth="1"/>
    <col min="7172" max="7175" width="3.625" style="1"/>
    <col min="7176" max="7176" width="37" style="1" bestFit="1" customWidth="1"/>
    <col min="7177" max="7182" width="3.625" style="1"/>
    <col min="7183" max="7183" width="6.5" style="1" bestFit="1" customWidth="1"/>
    <col min="7184" max="7184" width="5.875" style="1" bestFit="1" customWidth="1"/>
    <col min="7185" max="7185" width="6.875" style="1" bestFit="1" customWidth="1"/>
    <col min="7186" max="7186" width="7.875" style="1" bestFit="1" customWidth="1"/>
    <col min="7187" max="7426" width="3.625" style="1"/>
    <col min="7427" max="7427" width="9.5" style="1" bestFit="1" customWidth="1"/>
    <col min="7428" max="7431" width="3.625" style="1"/>
    <col min="7432" max="7432" width="37" style="1" bestFit="1" customWidth="1"/>
    <col min="7433" max="7438" width="3.625" style="1"/>
    <col min="7439" max="7439" width="6.5" style="1" bestFit="1" customWidth="1"/>
    <col min="7440" max="7440" width="5.875" style="1" bestFit="1" customWidth="1"/>
    <col min="7441" max="7441" width="6.875" style="1" bestFit="1" customWidth="1"/>
    <col min="7442" max="7442" width="7.875" style="1" bestFit="1" customWidth="1"/>
    <col min="7443" max="7682" width="3.625" style="1"/>
    <col min="7683" max="7683" width="9.5" style="1" bestFit="1" customWidth="1"/>
    <col min="7684" max="7687" width="3.625" style="1"/>
    <col min="7688" max="7688" width="37" style="1" bestFit="1" customWidth="1"/>
    <col min="7689" max="7694" width="3.625" style="1"/>
    <col min="7695" max="7695" width="6.5" style="1" bestFit="1" customWidth="1"/>
    <col min="7696" max="7696" width="5.875" style="1" bestFit="1" customWidth="1"/>
    <col min="7697" max="7697" width="6.875" style="1" bestFit="1" customWidth="1"/>
    <col min="7698" max="7698" width="7.875" style="1" bestFit="1" customWidth="1"/>
    <col min="7699" max="7938" width="3.625" style="1"/>
    <col min="7939" max="7939" width="9.5" style="1" bestFit="1" customWidth="1"/>
    <col min="7940" max="7943" width="3.625" style="1"/>
    <col min="7944" max="7944" width="37" style="1" bestFit="1" customWidth="1"/>
    <col min="7945" max="7950" width="3.625" style="1"/>
    <col min="7951" max="7951" width="6.5" style="1" bestFit="1" customWidth="1"/>
    <col min="7952" max="7952" width="5.875" style="1" bestFit="1" customWidth="1"/>
    <col min="7953" max="7953" width="6.875" style="1" bestFit="1" customWidth="1"/>
    <col min="7954" max="7954" width="7.875" style="1" bestFit="1" customWidth="1"/>
    <col min="7955" max="8194" width="3.625" style="1"/>
    <col min="8195" max="8195" width="9.5" style="1" bestFit="1" customWidth="1"/>
    <col min="8196" max="8199" width="3.625" style="1"/>
    <col min="8200" max="8200" width="37" style="1" bestFit="1" customWidth="1"/>
    <col min="8201" max="8206" width="3.625" style="1"/>
    <col min="8207" max="8207" width="6.5" style="1" bestFit="1" customWidth="1"/>
    <col min="8208" max="8208" width="5.875" style="1" bestFit="1" customWidth="1"/>
    <col min="8209" max="8209" width="6.875" style="1" bestFit="1" customWidth="1"/>
    <col min="8210" max="8210" width="7.875" style="1" bestFit="1" customWidth="1"/>
    <col min="8211" max="8450" width="3.625" style="1"/>
    <col min="8451" max="8451" width="9.5" style="1" bestFit="1" customWidth="1"/>
    <col min="8452" max="8455" width="3.625" style="1"/>
    <col min="8456" max="8456" width="37" style="1" bestFit="1" customWidth="1"/>
    <col min="8457" max="8462" width="3.625" style="1"/>
    <col min="8463" max="8463" width="6.5" style="1" bestFit="1" customWidth="1"/>
    <col min="8464" max="8464" width="5.875" style="1" bestFit="1" customWidth="1"/>
    <col min="8465" max="8465" width="6.875" style="1" bestFit="1" customWidth="1"/>
    <col min="8466" max="8466" width="7.875" style="1" bestFit="1" customWidth="1"/>
    <col min="8467" max="8706" width="3.625" style="1"/>
    <col min="8707" max="8707" width="9.5" style="1" bestFit="1" customWidth="1"/>
    <col min="8708" max="8711" width="3.625" style="1"/>
    <col min="8712" max="8712" width="37" style="1" bestFit="1" customWidth="1"/>
    <col min="8713" max="8718" width="3.625" style="1"/>
    <col min="8719" max="8719" width="6.5" style="1" bestFit="1" customWidth="1"/>
    <col min="8720" max="8720" width="5.875" style="1" bestFit="1" customWidth="1"/>
    <col min="8721" max="8721" width="6.875" style="1" bestFit="1" customWidth="1"/>
    <col min="8722" max="8722" width="7.875" style="1" bestFit="1" customWidth="1"/>
    <col min="8723" max="8962" width="3.625" style="1"/>
    <col min="8963" max="8963" width="9.5" style="1" bestFit="1" customWidth="1"/>
    <col min="8964" max="8967" width="3.625" style="1"/>
    <col min="8968" max="8968" width="37" style="1" bestFit="1" customWidth="1"/>
    <col min="8969" max="8974" width="3.625" style="1"/>
    <col min="8975" max="8975" width="6.5" style="1" bestFit="1" customWidth="1"/>
    <col min="8976" max="8976" width="5.875" style="1" bestFit="1" customWidth="1"/>
    <col min="8977" max="8977" width="6.875" style="1" bestFit="1" customWidth="1"/>
    <col min="8978" max="8978" width="7.875" style="1" bestFit="1" customWidth="1"/>
    <col min="8979" max="9218" width="3.625" style="1"/>
    <col min="9219" max="9219" width="9.5" style="1" bestFit="1" customWidth="1"/>
    <col min="9220" max="9223" width="3.625" style="1"/>
    <col min="9224" max="9224" width="37" style="1" bestFit="1" customWidth="1"/>
    <col min="9225" max="9230" width="3.625" style="1"/>
    <col min="9231" max="9231" width="6.5" style="1" bestFit="1" customWidth="1"/>
    <col min="9232" max="9232" width="5.875" style="1" bestFit="1" customWidth="1"/>
    <col min="9233" max="9233" width="6.875" style="1" bestFit="1" customWidth="1"/>
    <col min="9234" max="9234" width="7.875" style="1" bestFit="1" customWidth="1"/>
    <col min="9235" max="9474" width="3.625" style="1"/>
    <col min="9475" max="9475" width="9.5" style="1" bestFit="1" customWidth="1"/>
    <col min="9476" max="9479" width="3.625" style="1"/>
    <col min="9480" max="9480" width="37" style="1" bestFit="1" customWidth="1"/>
    <col min="9481" max="9486" width="3.625" style="1"/>
    <col min="9487" max="9487" width="6.5" style="1" bestFit="1" customWidth="1"/>
    <col min="9488" max="9488" width="5.875" style="1" bestFit="1" customWidth="1"/>
    <col min="9489" max="9489" width="6.875" style="1" bestFit="1" customWidth="1"/>
    <col min="9490" max="9490" width="7.875" style="1" bestFit="1" customWidth="1"/>
    <col min="9491" max="9730" width="3.625" style="1"/>
    <col min="9731" max="9731" width="9.5" style="1" bestFit="1" customWidth="1"/>
    <col min="9732" max="9735" width="3.625" style="1"/>
    <col min="9736" max="9736" width="37" style="1" bestFit="1" customWidth="1"/>
    <col min="9737" max="9742" width="3.625" style="1"/>
    <col min="9743" max="9743" width="6.5" style="1" bestFit="1" customWidth="1"/>
    <col min="9744" max="9744" width="5.875" style="1" bestFit="1" customWidth="1"/>
    <col min="9745" max="9745" width="6.875" style="1" bestFit="1" customWidth="1"/>
    <col min="9746" max="9746" width="7.875" style="1" bestFit="1" customWidth="1"/>
    <col min="9747" max="9986" width="3.625" style="1"/>
    <col min="9987" max="9987" width="9.5" style="1" bestFit="1" customWidth="1"/>
    <col min="9988" max="9991" width="3.625" style="1"/>
    <col min="9992" max="9992" width="37" style="1" bestFit="1" customWidth="1"/>
    <col min="9993" max="9998" width="3.625" style="1"/>
    <col min="9999" max="9999" width="6.5" style="1" bestFit="1" customWidth="1"/>
    <col min="10000" max="10000" width="5.875" style="1" bestFit="1" customWidth="1"/>
    <col min="10001" max="10001" width="6.875" style="1" bestFit="1" customWidth="1"/>
    <col min="10002" max="10002" width="7.875" style="1" bestFit="1" customWidth="1"/>
    <col min="10003" max="10242" width="3.625" style="1"/>
    <col min="10243" max="10243" width="9.5" style="1" bestFit="1" customWidth="1"/>
    <col min="10244" max="10247" width="3.625" style="1"/>
    <col min="10248" max="10248" width="37" style="1" bestFit="1" customWidth="1"/>
    <col min="10249" max="10254" width="3.625" style="1"/>
    <col min="10255" max="10255" width="6.5" style="1" bestFit="1" customWidth="1"/>
    <col min="10256" max="10256" width="5.875" style="1" bestFit="1" customWidth="1"/>
    <col min="10257" max="10257" width="6.875" style="1" bestFit="1" customWidth="1"/>
    <col min="10258" max="10258" width="7.875" style="1" bestFit="1" customWidth="1"/>
    <col min="10259" max="10498" width="3.625" style="1"/>
    <col min="10499" max="10499" width="9.5" style="1" bestFit="1" customWidth="1"/>
    <col min="10500" max="10503" width="3.625" style="1"/>
    <col min="10504" max="10504" width="37" style="1" bestFit="1" customWidth="1"/>
    <col min="10505" max="10510" width="3.625" style="1"/>
    <col min="10511" max="10511" width="6.5" style="1" bestFit="1" customWidth="1"/>
    <col min="10512" max="10512" width="5.875" style="1" bestFit="1" customWidth="1"/>
    <col min="10513" max="10513" width="6.875" style="1" bestFit="1" customWidth="1"/>
    <col min="10514" max="10514" width="7.875" style="1" bestFit="1" customWidth="1"/>
    <col min="10515" max="10754" width="3.625" style="1"/>
    <col min="10755" max="10755" width="9.5" style="1" bestFit="1" customWidth="1"/>
    <col min="10756" max="10759" width="3.625" style="1"/>
    <col min="10760" max="10760" width="37" style="1" bestFit="1" customWidth="1"/>
    <col min="10761" max="10766" width="3.625" style="1"/>
    <col min="10767" max="10767" width="6.5" style="1" bestFit="1" customWidth="1"/>
    <col min="10768" max="10768" width="5.875" style="1" bestFit="1" customWidth="1"/>
    <col min="10769" max="10769" width="6.875" style="1" bestFit="1" customWidth="1"/>
    <col min="10770" max="10770" width="7.875" style="1" bestFit="1" customWidth="1"/>
    <col min="10771" max="11010" width="3.625" style="1"/>
    <col min="11011" max="11011" width="9.5" style="1" bestFit="1" customWidth="1"/>
    <col min="11012" max="11015" width="3.625" style="1"/>
    <col min="11016" max="11016" width="37" style="1" bestFit="1" customWidth="1"/>
    <col min="11017" max="11022" width="3.625" style="1"/>
    <col min="11023" max="11023" width="6.5" style="1" bestFit="1" customWidth="1"/>
    <col min="11024" max="11024" width="5.875" style="1" bestFit="1" customWidth="1"/>
    <col min="11025" max="11025" width="6.875" style="1" bestFit="1" customWidth="1"/>
    <col min="11026" max="11026" width="7.875" style="1" bestFit="1" customWidth="1"/>
    <col min="11027" max="11266" width="3.625" style="1"/>
    <col min="11267" max="11267" width="9.5" style="1" bestFit="1" customWidth="1"/>
    <col min="11268" max="11271" width="3.625" style="1"/>
    <col min="11272" max="11272" width="37" style="1" bestFit="1" customWidth="1"/>
    <col min="11273" max="11278" width="3.625" style="1"/>
    <col min="11279" max="11279" width="6.5" style="1" bestFit="1" customWidth="1"/>
    <col min="11280" max="11280" width="5.875" style="1" bestFit="1" customWidth="1"/>
    <col min="11281" max="11281" width="6.875" style="1" bestFit="1" customWidth="1"/>
    <col min="11282" max="11282" width="7.875" style="1" bestFit="1" customWidth="1"/>
    <col min="11283" max="11522" width="3.625" style="1"/>
    <col min="11523" max="11523" width="9.5" style="1" bestFit="1" customWidth="1"/>
    <col min="11524" max="11527" width="3.625" style="1"/>
    <col min="11528" max="11528" width="37" style="1" bestFit="1" customWidth="1"/>
    <col min="11529" max="11534" width="3.625" style="1"/>
    <col min="11535" max="11535" width="6.5" style="1" bestFit="1" customWidth="1"/>
    <col min="11536" max="11536" width="5.875" style="1" bestFit="1" customWidth="1"/>
    <col min="11537" max="11537" width="6.875" style="1" bestFit="1" customWidth="1"/>
    <col min="11538" max="11538" width="7.875" style="1" bestFit="1" customWidth="1"/>
    <col min="11539" max="11778" width="3.625" style="1"/>
    <col min="11779" max="11779" width="9.5" style="1" bestFit="1" customWidth="1"/>
    <col min="11780" max="11783" width="3.625" style="1"/>
    <col min="11784" max="11784" width="37" style="1" bestFit="1" customWidth="1"/>
    <col min="11785" max="11790" width="3.625" style="1"/>
    <col min="11791" max="11791" width="6.5" style="1" bestFit="1" customWidth="1"/>
    <col min="11792" max="11792" width="5.875" style="1" bestFit="1" customWidth="1"/>
    <col min="11793" max="11793" width="6.875" style="1" bestFit="1" customWidth="1"/>
    <col min="11794" max="11794" width="7.875" style="1" bestFit="1" customWidth="1"/>
    <col min="11795" max="12034" width="3.625" style="1"/>
    <col min="12035" max="12035" width="9.5" style="1" bestFit="1" customWidth="1"/>
    <col min="12036" max="12039" width="3.625" style="1"/>
    <col min="12040" max="12040" width="37" style="1" bestFit="1" customWidth="1"/>
    <col min="12041" max="12046" width="3.625" style="1"/>
    <col min="12047" max="12047" width="6.5" style="1" bestFit="1" customWidth="1"/>
    <col min="12048" max="12048" width="5.875" style="1" bestFit="1" customWidth="1"/>
    <col min="12049" max="12049" width="6.875" style="1" bestFit="1" customWidth="1"/>
    <col min="12050" max="12050" width="7.875" style="1" bestFit="1" customWidth="1"/>
    <col min="12051" max="12290" width="3.625" style="1"/>
    <col min="12291" max="12291" width="9.5" style="1" bestFit="1" customWidth="1"/>
    <col min="12292" max="12295" width="3.625" style="1"/>
    <col min="12296" max="12296" width="37" style="1" bestFit="1" customWidth="1"/>
    <col min="12297" max="12302" width="3.625" style="1"/>
    <col min="12303" max="12303" width="6.5" style="1" bestFit="1" customWidth="1"/>
    <col min="12304" max="12304" width="5.875" style="1" bestFit="1" customWidth="1"/>
    <col min="12305" max="12305" width="6.875" style="1" bestFit="1" customWidth="1"/>
    <col min="12306" max="12306" width="7.875" style="1" bestFit="1" customWidth="1"/>
    <col min="12307" max="12546" width="3.625" style="1"/>
    <col min="12547" max="12547" width="9.5" style="1" bestFit="1" customWidth="1"/>
    <col min="12548" max="12551" width="3.625" style="1"/>
    <col min="12552" max="12552" width="37" style="1" bestFit="1" customWidth="1"/>
    <col min="12553" max="12558" width="3.625" style="1"/>
    <col min="12559" max="12559" width="6.5" style="1" bestFit="1" customWidth="1"/>
    <col min="12560" max="12560" width="5.875" style="1" bestFit="1" customWidth="1"/>
    <col min="12561" max="12561" width="6.875" style="1" bestFit="1" customWidth="1"/>
    <col min="12562" max="12562" width="7.875" style="1" bestFit="1" customWidth="1"/>
    <col min="12563" max="12802" width="3.625" style="1"/>
    <col min="12803" max="12803" width="9.5" style="1" bestFit="1" customWidth="1"/>
    <col min="12804" max="12807" width="3.625" style="1"/>
    <col min="12808" max="12808" width="37" style="1" bestFit="1" customWidth="1"/>
    <col min="12809" max="12814" width="3.625" style="1"/>
    <col min="12815" max="12815" width="6.5" style="1" bestFit="1" customWidth="1"/>
    <col min="12816" max="12816" width="5.875" style="1" bestFit="1" customWidth="1"/>
    <col min="12817" max="12817" width="6.875" style="1" bestFit="1" customWidth="1"/>
    <col min="12818" max="12818" width="7.875" style="1" bestFit="1" customWidth="1"/>
    <col min="12819" max="13058" width="3.625" style="1"/>
    <col min="13059" max="13059" width="9.5" style="1" bestFit="1" customWidth="1"/>
    <col min="13060" max="13063" width="3.625" style="1"/>
    <col min="13064" max="13064" width="37" style="1" bestFit="1" customWidth="1"/>
    <col min="13065" max="13070" width="3.625" style="1"/>
    <col min="13071" max="13071" width="6.5" style="1" bestFit="1" customWidth="1"/>
    <col min="13072" max="13072" width="5.875" style="1" bestFit="1" customWidth="1"/>
    <col min="13073" max="13073" width="6.875" style="1" bestFit="1" customWidth="1"/>
    <col min="13074" max="13074" width="7.875" style="1" bestFit="1" customWidth="1"/>
    <col min="13075" max="13314" width="3.625" style="1"/>
    <col min="13315" max="13315" width="9.5" style="1" bestFit="1" customWidth="1"/>
    <col min="13316" max="13319" width="3.625" style="1"/>
    <col min="13320" max="13320" width="37" style="1" bestFit="1" customWidth="1"/>
    <col min="13321" max="13326" width="3.625" style="1"/>
    <col min="13327" max="13327" width="6.5" style="1" bestFit="1" customWidth="1"/>
    <col min="13328" max="13328" width="5.875" style="1" bestFit="1" customWidth="1"/>
    <col min="13329" max="13329" width="6.875" style="1" bestFit="1" customWidth="1"/>
    <col min="13330" max="13330" width="7.875" style="1" bestFit="1" customWidth="1"/>
    <col min="13331" max="13570" width="3.625" style="1"/>
    <col min="13571" max="13571" width="9.5" style="1" bestFit="1" customWidth="1"/>
    <col min="13572" max="13575" width="3.625" style="1"/>
    <col min="13576" max="13576" width="37" style="1" bestFit="1" customWidth="1"/>
    <col min="13577" max="13582" width="3.625" style="1"/>
    <col min="13583" max="13583" width="6.5" style="1" bestFit="1" customWidth="1"/>
    <col min="13584" max="13584" width="5.875" style="1" bestFit="1" customWidth="1"/>
    <col min="13585" max="13585" width="6.875" style="1" bestFit="1" customWidth="1"/>
    <col min="13586" max="13586" width="7.875" style="1" bestFit="1" customWidth="1"/>
    <col min="13587" max="13826" width="3.625" style="1"/>
    <col min="13827" max="13827" width="9.5" style="1" bestFit="1" customWidth="1"/>
    <col min="13828" max="13831" width="3.625" style="1"/>
    <col min="13832" max="13832" width="37" style="1" bestFit="1" customWidth="1"/>
    <col min="13833" max="13838" width="3.625" style="1"/>
    <col min="13839" max="13839" width="6.5" style="1" bestFit="1" customWidth="1"/>
    <col min="13840" max="13840" width="5.875" style="1" bestFit="1" customWidth="1"/>
    <col min="13841" max="13841" width="6.875" style="1" bestFit="1" customWidth="1"/>
    <col min="13842" max="13842" width="7.875" style="1" bestFit="1" customWidth="1"/>
    <col min="13843" max="14082" width="3.625" style="1"/>
    <col min="14083" max="14083" width="9.5" style="1" bestFit="1" customWidth="1"/>
    <col min="14084" max="14087" width="3.625" style="1"/>
    <col min="14088" max="14088" width="37" style="1" bestFit="1" customWidth="1"/>
    <col min="14089" max="14094" width="3.625" style="1"/>
    <col min="14095" max="14095" width="6.5" style="1" bestFit="1" customWidth="1"/>
    <col min="14096" max="14096" width="5.875" style="1" bestFit="1" customWidth="1"/>
    <col min="14097" max="14097" width="6.875" style="1" bestFit="1" customWidth="1"/>
    <col min="14098" max="14098" width="7.875" style="1" bestFit="1" customWidth="1"/>
    <col min="14099" max="14338" width="3.625" style="1"/>
    <col min="14339" max="14339" width="9.5" style="1" bestFit="1" customWidth="1"/>
    <col min="14340" max="14343" width="3.625" style="1"/>
    <col min="14344" max="14344" width="37" style="1" bestFit="1" customWidth="1"/>
    <col min="14345" max="14350" width="3.625" style="1"/>
    <col min="14351" max="14351" width="6.5" style="1" bestFit="1" customWidth="1"/>
    <col min="14352" max="14352" width="5.875" style="1" bestFit="1" customWidth="1"/>
    <col min="14353" max="14353" width="6.875" style="1" bestFit="1" customWidth="1"/>
    <col min="14354" max="14354" width="7.875" style="1" bestFit="1" customWidth="1"/>
    <col min="14355" max="14594" width="3.625" style="1"/>
    <col min="14595" max="14595" width="9.5" style="1" bestFit="1" customWidth="1"/>
    <col min="14596" max="14599" width="3.625" style="1"/>
    <col min="14600" max="14600" width="37" style="1" bestFit="1" customWidth="1"/>
    <col min="14601" max="14606" width="3.625" style="1"/>
    <col min="14607" max="14607" width="6.5" style="1" bestFit="1" customWidth="1"/>
    <col min="14608" max="14608" width="5.875" style="1" bestFit="1" customWidth="1"/>
    <col min="14609" max="14609" width="6.875" style="1" bestFit="1" customWidth="1"/>
    <col min="14610" max="14610" width="7.875" style="1" bestFit="1" customWidth="1"/>
    <col min="14611" max="14850" width="3.625" style="1"/>
    <col min="14851" max="14851" width="9.5" style="1" bestFit="1" customWidth="1"/>
    <col min="14852" max="14855" width="3.625" style="1"/>
    <col min="14856" max="14856" width="37" style="1" bestFit="1" customWidth="1"/>
    <col min="14857" max="14862" width="3.625" style="1"/>
    <col min="14863" max="14863" width="6.5" style="1" bestFit="1" customWidth="1"/>
    <col min="14864" max="14864" width="5.875" style="1" bestFit="1" customWidth="1"/>
    <col min="14865" max="14865" width="6.875" style="1" bestFit="1" customWidth="1"/>
    <col min="14866" max="14866" width="7.875" style="1" bestFit="1" customWidth="1"/>
    <col min="14867" max="15106" width="3.625" style="1"/>
    <col min="15107" max="15107" width="9.5" style="1" bestFit="1" customWidth="1"/>
    <col min="15108" max="15111" width="3.625" style="1"/>
    <col min="15112" max="15112" width="37" style="1" bestFit="1" customWidth="1"/>
    <col min="15113" max="15118" width="3.625" style="1"/>
    <col min="15119" max="15119" width="6.5" style="1" bestFit="1" customWidth="1"/>
    <col min="15120" max="15120" width="5.875" style="1" bestFit="1" customWidth="1"/>
    <col min="15121" max="15121" width="6.875" style="1" bestFit="1" customWidth="1"/>
    <col min="15122" max="15122" width="7.875" style="1" bestFit="1" customWidth="1"/>
    <col min="15123" max="15362" width="3.625" style="1"/>
    <col min="15363" max="15363" width="9.5" style="1" bestFit="1" customWidth="1"/>
    <col min="15364" max="15367" width="3.625" style="1"/>
    <col min="15368" max="15368" width="37" style="1" bestFit="1" customWidth="1"/>
    <col min="15369" max="15374" width="3.625" style="1"/>
    <col min="15375" max="15375" width="6.5" style="1" bestFit="1" customWidth="1"/>
    <col min="15376" max="15376" width="5.875" style="1" bestFit="1" customWidth="1"/>
    <col min="15377" max="15377" width="6.875" style="1" bestFit="1" customWidth="1"/>
    <col min="15378" max="15378" width="7.875" style="1" bestFit="1" customWidth="1"/>
    <col min="15379" max="15618" width="3.625" style="1"/>
    <col min="15619" max="15619" width="9.5" style="1" bestFit="1" customWidth="1"/>
    <col min="15620" max="15623" width="3.625" style="1"/>
    <col min="15624" max="15624" width="37" style="1" bestFit="1" customWidth="1"/>
    <col min="15625" max="15630" width="3.625" style="1"/>
    <col min="15631" max="15631" width="6.5" style="1" bestFit="1" customWidth="1"/>
    <col min="15632" max="15632" width="5.875" style="1" bestFit="1" customWidth="1"/>
    <col min="15633" max="15633" width="6.875" style="1" bestFit="1" customWidth="1"/>
    <col min="15634" max="15634" width="7.875" style="1" bestFit="1" customWidth="1"/>
    <col min="15635" max="15874" width="3.625" style="1"/>
    <col min="15875" max="15875" width="9.5" style="1" bestFit="1" customWidth="1"/>
    <col min="15876" max="15879" width="3.625" style="1"/>
    <col min="15880" max="15880" width="37" style="1" bestFit="1" customWidth="1"/>
    <col min="15881" max="15886" width="3.625" style="1"/>
    <col min="15887" max="15887" width="6.5" style="1" bestFit="1" customWidth="1"/>
    <col min="15888" max="15888" width="5.875" style="1" bestFit="1" customWidth="1"/>
    <col min="15889" max="15889" width="6.875" style="1" bestFit="1" customWidth="1"/>
    <col min="15890" max="15890" width="7.875" style="1" bestFit="1" customWidth="1"/>
    <col min="15891" max="16130" width="3.625" style="1"/>
    <col min="16131" max="16131" width="9.5" style="1" bestFit="1" customWidth="1"/>
    <col min="16132" max="16135" width="3.625" style="1"/>
    <col min="16136" max="16136" width="37" style="1" bestFit="1" customWidth="1"/>
    <col min="16137" max="16142" width="3.625" style="1"/>
    <col min="16143" max="16143" width="6.5" style="1" bestFit="1" customWidth="1"/>
    <col min="16144" max="16144" width="5.875" style="1" bestFit="1" customWidth="1"/>
    <col min="16145" max="16145" width="6.875" style="1" bestFit="1" customWidth="1"/>
    <col min="16146" max="16146" width="7.875" style="1" bestFit="1" customWidth="1"/>
    <col min="16147" max="16384" width="3.625" style="1"/>
  </cols>
  <sheetData>
    <row r="1" spans="1:19" s="5" customFormat="1" ht="16.5" x14ac:dyDescent="0.3">
      <c r="A1" s="11" t="s">
        <v>78</v>
      </c>
      <c r="B1" s="11" t="s">
        <v>79</v>
      </c>
      <c r="C1" s="11" t="s">
        <v>80</v>
      </c>
      <c r="D1" s="11" t="s">
        <v>81</v>
      </c>
      <c r="E1" s="11" t="s">
        <v>82</v>
      </c>
      <c r="F1" s="11" t="s">
        <v>83</v>
      </c>
      <c r="G1" s="11" t="s">
        <v>84</v>
      </c>
      <c r="H1" s="11" t="s">
        <v>85</v>
      </c>
      <c r="I1" s="11" t="s">
        <v>86</v>
      </c>
      <c r="J1" s="11" t="s">
        <v>87</v>
      </c>
      <c r="K1" s="11" t="s">
        <v>88</v>
      </c>
      <c r="L1" s="11" t="s">
        <v>89</v>
      </c>
      <c r="M1" s="11" t="s">
        <v>90</v>
      </c>
      <c r="N1" s="11" t="s">
        <v>91</v>
      </c>
      <c r="O1" s="11" t="s">
        <v>92</v>
      </c>
      <c r="P1" s="12" t="s">
        <v>93</v>
      </c>
      <c r="Q1" s="13" t="s">
        <v>94</v>
      </c>
      <c r="R1" s="13" t="s">
        <v>95</v>
      </c>
      <c r="S1" s="13" t="s">
        <v>96</v>
      </c>
    </row>
    <row r="2" spans="1:19" s="5" customFormat="1" ht="16.5" x14ac:dyDescent="0.3">
      <c r="A2" s="14" t="s">
        <v>164</v>
      </c>
      <c r="B2" s="14" t="s">
        <v>165</v>
      </c>
      <c r="C2" s="14" t="s">
        <v>166</v>
      </c>
      <c r="D2" s="14" t="s">
        <v>167</v>
      </c>
      <c r="E2" s="14" t="s">
        <v>168</v>
      </c>
      <c r="F2" s="14">
        <v>1</v>
      </c>
      <c r="G2" s="14" t="s">
        <v>169</v>
      </c>
      <c r="H2" s="15" t="s">
        <v>170</v>
      </c>
      <c r="I2" s="14" t="s">
        <v>120</v>
      </c>
      <c r="J2" s="14" t="s">
        <v>167</v>
      </c>
      <c r="K2" s="14" t="s">
        <v>168</v>
      </c>
      <c r="L2" s="10" t="s">
        <v>105</v>
      </c>
      <c r="M2" s="10" t="s">
        <v>106</v>
      </c>
      <c r="N2" s="11"/>
      <c r="O2" s="11">
        <v>10001</v>
      </c>
      <c r="P2" s="12">
        <v>12.01</v>
      </c>
      <c r="Q2" s="13">
        <v>18000</v>
      </c>
      <c r="R2" s="13">
        <f t="shared" ref="R2:R19" si="0">Q2*F2</f>
        <v>18000</v>
      </c>
      <c r="S2" s="13"/>
    </row>
    <row r="3" spans="1:19" s="5" customFormat="1" ht="16.5" x14ac:dyDescent="0.3">
      <c r="A3" s="14" t="s">
        <v>171</v>
      </c>
      <c r="B3" s="14" t="s">
        <v>172</v>
      </c>
      <c r="C3" s="14" t="s">
        <v>173</v>
      </c>
      <c r="D3" s="14" t="s">
        <v>174</v>
      </c>
      <c r="E3" s="14" t="s">
        <v>175</v>
      </c>
      <c r="F3" s="14">
        <v>1</v>
      </c>
      <c r="G3" s="14" t="s">
        <v>176</v>
      </c>
      <c r="H3" s="14" t="s">
        <v>170</v>
      </c>
      <c r="I3" s="14" t="s">
        <v>120</v>
      </c>
      <c r="J3" s="14" t="s">
        <v>174</v>
      </c>
      <c r="K3" s="14" t="s">
        <v>175</v>
      </c>
      <c r="L3" s="10" t="s">
        <v>105</v>
      </c>
      <c r="M3" s="10" t="s">
        <v>106</v>
      </c>
      <c r="N3" s="11"/>
      <c r="O3" s="11">
        <v>10002</v>
      </c>
      <c r="P3" s="12">
        <v>12.01</v>
      </c>
      <c r="Q3" s="13">
        <v>18000</v>
      </c>
      <c r="R3" s="13">
        <f t="shared" si="0"/>
        <v>18000</v>
      </c>
      <c r="S3" s="13"/>
    </row>
    <row r="4" spans="1:19" s="5" customFormat="1" ht="16.5" x14ac:dyDescent="0.3">
      <c r="A4" s="14" t="s">
        <v>177</v>
      </c>
      <c r="B4" s="14" t="s">
        <v>178</v>
      </c>
      <c r="C4" s="14" t="s">
        <v>179</v>
      </c>
      <c r="D4" s="14" t="s">
        <v>180</v>
      </c>
      <c r="E4" s="14" t="s">
        <v>181</v>
      </c>
      <c r="F4" s="14">
        <v>1</v>
      </c>
      <c r="G4" s="14" t="s">
        <v>182</v>
      </c>
      <c r="H4" s="15" t="s">
        <v>170</v>
      </c>
      <c r="I4" s="14" t="s">
        <v>120</v>
      </c>
      <c r="J4" s="14" t="s">
        <v>180</v>
      </c>
      <c r="K4" s="14" t="s">
        <v>181</v>
      </c>
      <c r="L4" s="10" t="s">
        <v>105</v>
      </c>
      <c r="M4" s="10" t="s">
        <v>106</v>
      </c>
      <c r="N4" s="11"/>
      <c r="O4" s="11">
        <v>10003</v>
      </c>
      <c r="P4" s="12">
        <v>12.04</v>
      </c>
      <c r="Q4" s="13">
        <v>18000</v>
      </c>
      <c r="R4" s="13">
        <f t="shared" si="0"/>
        <v>18000</v>
      </c>
      <c r="S4" s="13"/>
    </row>
    <row r="5" spans="1:19" s="5" customFormat="1" ht="16.5" x14ac:dyDescent="0.3">
      <c r="A5" s="14" t="s">
        <v>183</v>
      </c>
      <c r="B5" s="14" t="s">
        <v>184</v>
      </c>
      <c r="C5" s="14" t="s">
        <v>185</v>
      </c>
      <c r="D5" s="14" t="s">
        <v>186</v>
      </c>
      <c r="E5" s="14" t="s">
        <v>187</v>
      </c>
      <c r="F5" s="14">
        <v>1</v>
      </c>
      <c r="G5" s="14" t="s">
        <v>188</v>
      </c>
      <c r="H5" s="15" t="s">
        <v>170</v>
      </c>
      <c r="I5" s="14" t="s">
        <v>120</v>
      </c>
      <c r="J5" s="14" t="s">
        <v>186</v>
      </c>
      <c r="K5" s="14" t="s">
        <v>187</v>
      </c>
      <c r="L5" s="10" t="s">
        <v>105</v>
      </c>
      <c r="M5" s="10" t="s">
        <v>106</v>
      </c>
      <c r="N5" s="11"/>
      <c r="O5" s="11">
        <v>10004</v>
      </c>
      <c r="P5" s="12">
        <v>12.05</v>
      </c>
      <c r="Q5" s="13">
        <v>18000</v>
      </c>
      <c r="R5" s="13">
        <f t="shared" si="0"/>
        <v>18000</v>
      </c>
      <c r="S5" s="13"/>
    </row>
    <row r="6" spans="1:19" s="5" customFormat="1" ht="16.5" x14ac:dyDescent="0.3">
      <c r="A6" s="14" t="s">
        <v>189</v>
      </c>
      <c r="B6" s="14" t="s">
        <v>190</v>
      </c>
      <c r="C6" s="14" t="s">
        <v>191</v>
      </c>
      <c r="D6" s="14" t="s">
        <v>192</v>
      </c>
      <c r="E6" s="14" t="s">
        <v>193</v>
      </c>
      <c r="F6" s="14">
        <v>1</v>
      </c>
      <c r="G6" s="14" t="s">
        <v>194</v>
      </c>
      <c r="H6" s="14" t="s">
        <v>195</v>
      </c>
      <c r="I6" s="14" t="s">
        <v>196</v>
      </c>
      <c r="J6" s="14" t="s">
        <v>192</v>
      </c>
      <c r="K6" s="14" t="s">
        <v>193</v>
      </c>
      <c r="L6" s="16" t="s">
        <v>197</v>
      </c>
      <c r="M6" s="16" t="s">
        <v>198</v>
      </c>
      <c r="N6" s="11"/>
      <c r="O6" s="11">
        <v>10005</v>
      </c>
      <c r="P6" s="12">
        <v>12.05</v>
      </c>
      <c r="Q6" s="13">
        <v>18000</v>
      </c>
      <c r="R6" s="13">
        <f t="shared" si="0"/>
        <v>18000</v>
      </c>
      <c r="S6" s="13"/>
    </row>
    <row r="7" spans="1:19" s="5" customFormat="1" ht="16.5" x14ac:dyDescent="0.3">
      <c r="A7" s="14" t="s">
        <v>199</v>
      </c>
      <c r="B7" s="14" t="s">
        <v>200</v>
      </c>
      <c r="C7" s="14" t="s">
        <v>201</v>
      </c>
      <c r="D7" s="14" t="s">
        <v>202</v>
      </c>
      <c r="E7" s="14" t="s">
        <v>203</v>
      </c>
      <c r="F7" s="14">
        <v>1</v>
      </c>
      <c r="G7" s="14" t="s">
        <v>204</v>
      </c>
      <c r="H7" s="15" t="s">
        <v>170</v>
      </c>
      <c r="I7" s="14" t="s">
        <v>104</v>
      </c>
      <c r="J7" s="14" t="s">
        <v>202</v>
      </c>
      <c r="K7" s="14" t="s">
        <v>203</v>
      </c>
      <c r="L7" s="10" t="s">
        <v>105</v>
      </c>
      <c r="M7" s="10" t="s">
        <v>106</v>
      </c>
      <c r="N7" s="11"/>
      <c r="O7" s="11">
        <v>10006</v>
      </c>
      <c r="P7" s="12">
        <v>12.06</v>
      </c>
      <c r="Q7" s="13">
        <v>18000</v>
      </c>
      <c r="R7" s="13">
        <f t="shared" si="0"/>
        <v>18000</v>
      </c>
      <c r="S7" s="13"/>
    </row>
    <row r="8" spans="1:19" s="5" customFormat="1" ht="16.5" x14ac:dyDescent="0.3">
      <c r="A8" s="14" t="s">
        <v>205</v>
      </c>
      <c r="B8" s="14" t="s">
        <v>206</v>
      </c>
      <c r="C8" s="14" t="s">
        <v>207</v>
      </c>
      <c r="D8" s="14" t="s">
        <v>208</v>
      </c>
      <c r="E8" s="14" t="s">
        <v>209</v>
      </c>
      <c r="F8" s="14">
        <v>1</v>
      </c>
      <c r="G8" s="14" t="s">
        <v>210</v>
      </c>
      <c r="H8" s="15" t="s">
        <v>170</v>
      </c>
      <c r="I8" s="14" t="s">
        <v>120</v>
      </c>
      <c r="J8" s="14" t="s">
        <v>208</v>
      </c>
      <c r="K8" s="14" t="s">
        <v>209</v>
      </c>
      <c r="L8" s="10" t="s">
        <v>105</v>
      </c>
      <c r="M8" s="10" t="s">
        <v>106</v>
      </c>
      <c r="N8" s="11"/>
      <c r="O8" s="11">
        <v>10007</v>
      </c>
      <c r="P8" s="12">
        <v>12.14</v>
      </c>
      <c r="Q8" s="13">
        <v>18000</v>
      </c>
      <c r="R8" s="13">
        <f t="shared" si="0"/>
        <v>18000</v>
      </c>
      <c r="S8" s="13"/>
    </row>
    <row r="9" spans="1:19" s="5" customFormat="1" ht="16.5" x14ac:dyDescent="0.3">
      <c r="A9" s="14" t="s">
        <v>211</v>
      </c>
      <c r="B9" s="14" t="s">
        <v>212</v>
      </c>
      <c r="C9" s="14" t="s">
        <v>213</v>
      </c>
      <c r="D9" s="14" t="s">
        <v>214</v>
      </c>
      <c r="E9" s="14" t="s">
        <v>215</v>
      </c>
      <c r="F9" s="14">
        <v>1</v>
      </c>
      <c r="G9" s="14" t="s">
        <v>216</v>
      </c>
      <c r="H9" s="14" t="s">
        <v>170</v>
      </c>
      <c r="I9" s="14" t="s">
        <v>120</v>
      </c>
      <c r="J9" s="14" t="s">
        <v>214</v>
      </c>
      <c r="K9" s="14" t="s">
        <v>215</v>
      </c>
      <c r="L9" s="10" t="s">
        <v>105</v>
      </c>
      <c r="M9" s="10" t="s">
        <v>106</v>
      </c>
      <c r="N9" s="11"/>
      <c r="O9" s="11">
        <v>10008</v>
      </c>
      <c r="P9" s="12">
        <v>12.14</v>
      </c>
      <c r="Q9" s="13">
        <v>18000</v>
      </c>
      <c r="R9" s="13">
        <f t="shared" si="0"/>
        <v>18000</v>
      </c>
      <c r="S9" s="13"/>
    </row>
    <row r="10" spans="1:19" s="5" customFormat="1" ht="16.5" x14ac:dyDescent="0.3">
      <c r="A10" s="14" t="s">
        <v>217</v>
      </c>
      <c r="B10" s="14" t="s">
        <v>218</v>
      </c>
      <c r="C10" s="14" t="s">
        <v>219</v>
      </c>
      <c r="D10" s="14" t="s">
        <v>220</v>
      </c>
      <c r="E10" s="14" t="s">
        <v>221</v>
      </c>
      <c r="F10" s="17">
        <v>2</v>
      </c>
      <c r="G10" s="14" t="s">
        <v>222</v>
      </c>
      <c r="H10" s="15" t="s">
        <v>170</v>
      </c>
      <c r="I10" s="14" t="s">
        <v>120</v>
      </c>
      <c r="J10" s="14" t="s">
        <v>220</v>
      </c>
      <c r="K10" s="14" t="s">
        <v>221</v>
      </c>
      <c r="L10" s="10" t="s">
        <v>105</v>
      </c>
      <c r="M10" s="10" t="s">
        <v>106</v>
      </c>
      <c r="N10" s="11"/>
      <c r="O10" s="11">
        <v>10009</v>
      </c>
      <c r="P10" s="12">
        <v>12.18</v>
      </c>
      <c r="Q10" s="13">
        <v>18000</v>
      </c>
      <c r="R10" s="13">
        <f t="shared" si="0"/>
        <v>36000</v>
      </c>
      <c r="S10" s="13"/>
    </row>
    <row r="11" spans="1:19" s="5" customFormat="1" ht="16.5" x14ac:dyDescent="0.3">
      <c r="A11" s="14" t="s">
        <v>223</v>
      </c>
      <c r="B11" s="14" t="s">
        <v>224</v>
      </c>
      <c r="C11" s="14" t="s">
        <v>225</v>
      </c>
      <c r="D11" s="14" t="s">
        <v>226</v>
      </c>
      <c r="E11" s="14" t="s">
        <v>227</v>
      </c>
      <c r="F11" s="14">
        <v>1</v>
      </c>
      <c r="G11" s="14" t="s">
        <v>228</v>
      </c>
      <c r="H11" s="14" t="s">
        <v>195</v>
      </c>
      <c r="I11" s="14" t="s">
        <v>229</v>
      </c>
      <c r="J11" s="14" t="s">
        <v>226</v>
      </c>
      <c r="K11" s="14" t="s">
        <v>227</v>
      </c>
      <c r="L11" s="16" t="s">
        <v>197</v>
      </c>
      <c r="M11" s="16" t="s">
        <v>198</v>
      </c>
      <c r="N11" s="11"/>
      <c r="O11" s="11">
        <v>10010</v>
      </c>
      <c r="P11" s="12">
        <v>12.18</v>
      </c>
      <c r="Q11" s="13">
        <v>18000</v>
      </c>
      <c r="R11" s="13">
        <f t="shared" si="0"/>
        <v>18000</v>
      </c>
      <c r="S11" s="13"/>
    </row>
    <row r="12" spans="1:19" s="5" customFormat="1" ht="16.5" x14ac:dyDescent="0.3">
      <c r="A12" s="14" t="s">
        <v>230</v>
      </c>
      <c r="B12" s="14" t="s">
        <v>231</v>
      </c>
      <c r="C12" s="14" t="s">
        <v>232</v>
      </c>
      <c r="D12" s="14" t="s">
        <v>233</v>
      </c>
      <c r="E12" s="14" t="s">
        <v>234</v>
      </c>
      <c r="F12" s="14">
        <v>1</v>
      </c>
      <c r="G12" s="14" t="s">
        <v>235</v>
      </c>
      <c r="H12" s="14" t="s">
        <v>236</v>
      </c>
      <c r="I12" s="14" t="s">
        <v>120</v>
      </c>
      <c r="J12" s="14" t="s">
        <v>233</v>
      </c>
      <c r="K12" s="14" t="s">
        <v>234</v>
      </c>
      <c r="L12" s="16" t="s">
        <v>197</v>
      </c>
      <c r="M12" s="16" t="s">
        <v>198</v>
      </c>
      <c r="N12" s="11"/>
      <c r="O12" s="11">
        <v>10011</v>
      </c>
      <c r="P12" s="12">
        <v>12.19</v>
      </c>
      <c r="Q12" s="13">
        <v>18000</v>
      </c>
      <c r="R12" s="13">
        <f t="shared" si="0"/>
        <v>18000</v>
      </c>
      <c r="S12" s="13"/>
    </row>
    <row r="13" spans="1:19" s="5" customFormat="1" ht="16.5" x14ac:dyDescent="0.3">
      <c r="A13" s="14" t="s">
        <v>237</v>
      </c>
      <c r="B13" s="14" t="s">
        <v>238</v>
      </c>
      <c r="C13" s="14" t="s">
        <v>239</v>
      </c>
      <c r="D13" s="14" t="s">
        <v>240</v>
      </c>
      <c r="E13" s="14" t="s">
        <v>241</v>
      </c>
      <c r="F13" s="14">
        <v>1</v>
      </c>
      <c r="G13" s="14" t="s">
        <v>242</v>
      </c>
      <c r="H13" s="15" t="s">
        <v>170</v>
      </c>
      <c r="I13" s="14" t="s">
        <v>104</v>
      </c>
      <c r="J13" s="14" t="s">
        <v>240</v>
      </c>
      <c r="K13" s="14" t="s">
        <v>241</v>
      </c>
      <c r="L13" s="10" t="s">
        <v>105</v>
      </c>
      <c r="M13" s="10" t="s">
        <v>106</v>
      </c>
      <c r="N13" s="11"/>
      <c r="O13" s="11">
        <v>10012</v>
      </c>
      <c r="P13" s="12">
        <v>12.21</v>
      </c>
      <c r="Q13" s="13">
        <v>18000</v>
      </c>
      <c r="R13" s="13">
        <f t="shared" si="0"/>
        <v>18000</v>
      </c>
      <c r="S13" s="13"/>
    </row>
    <row r="14" spans="1:19" s="5" customFormat="1" ht="16.5" x14ac:dyDescent="0.3">
      <c r="A14" s="14" t="s">
        <v>243</v>
      </c>
      <c r="B14" s="14" t="s">
        <v>244</v>
      </c>
      <c r="C14" s="14" t="s">
        <v>245</v>
      </c>
      <c r="D14" s="14" t="s">
        <v>246</v>
      </c>
      <c r="E14" s="14" t="s">
        <v>247</v>
      </c>
      <c r="F14" s="14">
        <v>1</v>
      </c>
      <c r="G14" s="14" t="s">
        <v>248</v>
      </c>
      <c r="H14" s="15" t="s">
        <v>170</v>
      </c>
      <c r="I14" s="14" t="s">
        <v>249</v>
      </c>
      <c r="J14" s="14" t="s">
        <v>246</v>
      </c>
      <c r="K14" s="14" t="s">
        <v>247</v>
      </c>
      <c r="L14" s="10" t="s">
        <v>105</v>
      </c>
      <c r="M14" s="10" t="s">
        <v>106</v>
      </c>
      <c r="N14" s="11"/>
      <c r="O14" s="11">
        <v>10013</v>
      </c>
      <c r="P14" s="12">
        <v>12.22</v>
      </c>
      <c r="Q14" s="13">
        <v>18000</v>
      </c>
      <c r="R14" s="13">
        <f t="shared" si="0"/>
        <v>18000</v>
      </c>
      <c r="S14" s="13"/>
    </row>
    <row r="15" spans="1:19" s="5" customFormat="1" ht="16.5" x14ac:dyDescent="0.3">
      <c r="A15" s="14" t="s">
        <v>250</v>
      </c>
      <c r="B15" s="14" t="s">
        <v>251</v>
      </c>
      <c r="C15" s="14" t="s">
        <v>252</v>
      </c>
      <c r="D15" s="14" t="s">
        <v>253</v>
      </c>
      <c r="E15" s="14" t="s">
        <v>254</v>
      </c>
      <c r="F15" s="14">
        <v>1</v>
      </c>
      <c r="G15" s="14" t="s">
        <v>255</v>
      </c>
      <c r="H15" s="15" t="s">
        <v>170</v>
      </c>
      <c r="I15" s="14" t="s">
        <v>120</v>
      </c>
      <c r="J15" s="14" t="s">
        <v>253</v>
      </c>
      <c r="K15" s="14" t="s">
        <v>254</v>
      </c>
      <c r="L15" s="10" t="s">
        <v>105</v>
      </c>
      <c r="M15" s="10" t="s">
        <v>106</v>
      </c>
      <c r="N15" s="11"/>
      <c r="O15" s="11">
        <v>10014</v>
      </c>
      <c r="P15" s="12">
        <v>12.27</v>
      </c>
      <c r="Q15" s="13">
        <v>18000</v>
      </c>
      <c r="R15" s="13">
        <f t="shared" si="0"/>
        <v>18000</v>
      </c>
      <c r="S15" s="13"/>
    </row>
    <row r="16" spans="1:19" s="5" customFormat="1" ht="16.5" x14ac:dyDescent="0.3">
      <c r="A16" s="14" t="s">
        <v>256</v>
      </c>
      <c r="B16" s="14" t="s">
        <v>257</v>
      </c>
      <c r="C16" s="14" t="s">
        <v>258</v>
      </c>
      <c r="D16" s="14" t="s">
        <v>259</v>
      </c>
      <c r="E16" s="14" t="s">
        <v>260</v>
      </c>
      <c r="F16" s="17">
        <v>13</v>
      </c>
      <c r="G16" s="14" t="s">
        <v>261</v>
      </c>
      <c r="H16" s="14" t="s">
        <v>170</v>
      </c>
      <c r="I16" s="14" t="s">
        <v>120</v>
      </c>
      <c r="J16" s="14" t="s">
        <v>259</v>
      </c>
      <c r="K16" s="14" t="s">
        <v>260</v>
      </c>
      <c r="L16" s="10" t="s">
        <v>105</v>
      </c>
      <c r="M16" s="10" t="s">
        <v>106</v>
      </c>
      <c r="N16" s="11"/>
      <c r="O16" s="11">
        <v>10015</v>
      </c>
      <c r="P16" s="12">
        <v>12.27</v>
      </c>
      <c r="Q16" s="13">
        <v>18000</v>
      </c>
      <c r="R16" s="13">
        <f t="shared" si="0"/>
        <v>234000</v>
      </c>
      <c r="S16" s="13"/>
    </row>
    <row r="17" spans="1:19" s="5" customFormat="1" ht="16.5" x14ac:dyDescent="0.3">
      <c r="A17" s="14" t="s">
        <v>262</v>
      </c>
      <c r="B17" s="14" t="s">
        <v>263</v>
      </c>
      <c r="C17" s="14" t="s">
        <v>264</v>
      </c>
      <c r="D17" s="14" t="s">
        <v>265</v>
      </c>
      <c r="E17" s="14" t="s">
        <v>266</v>
      </c>
      <c r="F17" s="14">
        <v>1</v>
      </c>
      <c r="G17" s="14" t="s">
        <v>267</v>
      </c>
      <c r="H17" s="14" t="s">
        <v>195</v>
      </c>
      <c r="I17" s="14" t="s">
        <v>120</v>
      </c>
      <c r="J17" s="14" t="s">
        <v>265</v>
      </c>
      <c r="K17" s="14" t="s">
        <v>266</v>
      </c>
      <c r="L17" s="16" t="s">
        <v>197</v>
      </c>
      <c r="M17" s="16" t="s">
        <v>198</v>
      </c>
      <c r="N17" s="11"/>
      <c r="O17" s="11">
        <v>10016</v>
      </c>
      <c r="P17" s="12">
        <v>12.27</v>
      </c>
      <c r="Q17" s="13">
        <v>18000</v>
      </c>
      <c r="R17" s="13">
        <f t="shared" si="0"/>
        <v>18000</v>
      </c>
      <c r="S17" s="13"/>
    </row>
    <row r="18" spans="1:19" s="5" customFormat="1" ht="17.25" customHeight="1" x14ac:dyDescent="0.3">
      <c r="A18" s="14" t="s">
        <v>268</v>
      </c>
      <c r="B18" s="14" t="s">
        <v>269</v>
      </c>
      <c r="C18" s="14" t="s">
        <v>270</v>
      </c>
      <c r="D18" s="14" t="s">
        <v>271</v>
      </c>
      <c r="E18" s="14" t="s">
        <v>272</v>
      </c>
      <c r="F18" s="14">
        <v>1</v>
      </c>
      <c r="G18" s="14" t="s">
        <v>273</v>
      </c>
      <c r="H18" s="15" t="s">
        <v>170</v>
      </c>
      <c r="I18" s="14" t="s">
        <v>104</v>
      </c>
      <c r="J18" s="14" t="s">
        <v>271</v>
      </c>
      <c r="K18" s="14" t="s">
        <v>272</v>
      </c>
      <c r="L18" s="10" t="s">
        <v>105</v>
      </c>
      <c r="M18" s="10" t="s">
        <v>106</v>
      </c>
      <c r="N18" s="11"/>
      <c r="O18" s="11">
        <v>10017</v>
      </c>
      <c r="P18" s="12">
        <v>12.29</v>
      </c>
      <c r="Q18" s="13">
        <v>18000</v>
      </c>
      <c r="R18" s="13">
        <f t="shared" si="0"/>
        <v>18000</v>
      </c>
      <c r="S18" s="13"/>
    </row>
    <row r="19" spans="1:19" s="5" customFormat="1" ht="16.5" x14ac:dyDescent="0.3">
      <c r="A19" s="14" t="s">
        <v>274</v>
      </c>
      <c r="B19" s="14" t="s">
        <v>275</v>
      </c>
      <c r="C19" s="14" t="s">
        <v>276</v>
      </c>
      <c r="D19" s="14" t="s">
        <v>259</v>
      </c>
      <c r="E19" s="14" t="s">
        <v>260</v>
      </c>
      <c r="F19" s="17">
        <v>5</v>
      </c>
      <c r="G19" s="14" t="s">
        <v>261</v>
      </c>
      <c r="H19" s="15" t="s">
        <v>170</v>
      </c>
      <c r="I19" s="14" t="s">
        <v>120</v>
      </c>
      <c r="J19" s="14" t="s">
        <v>259</v>
      </c>
      <c r="K19" s="14" t="s">
        <v>260</v>
      </c>
      <c r="L19" s="10" t="s">
        <v>105</v>
      </c>
      <c r="M19" s="10" t="s">
        <v>106</v>
      </c>
      <c r="N19" s="11"/>
      <c r="O19" s="11">
        <v>10018</v>
      </c>
      <c r="P19" s="12">
        <v>12.29</v>
      </c>
      <c r="Q19" s="13">
        <v>18000</v>
      </c>
      <c r="R19" s="13">
        <f t="shared" si="0"/>
        <v>90000</v>
      </c>
      <c r="S19" s="13"/>
    </row>
  </sheetData>
  <phoneticPr fontId="3" type="noConversion"/>
  <conditionalFormatting sqref="D1:E19 G1:G19">
    <cfRule type="expression" dxfId="0" priority="1" stopIfTrue="1">
      <formula>AND(COUNTIF($G:$G, D1)+COUNTIF($D:$E, D1)&gt;1,NOT(ISBLANK(D1)))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거래내역서</vt:lpstr>
      <vt:lpstr>김치</vt:lpstr>
      <vt:lpstr>김치상세</vt:lpstr>
      <vt:lpstr>흑돼지</vt:lpstr>
      <vt:lpstr>흑돼지상세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2024-01-04T04:39:17Z</dcterms:modified>
</cp:coreProperties>
</file>